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 activeTab="3"/>
  </bookViews>
  <sheets>
    <sheet name="sledovámí 2020" sheetId="3" r:id="rId1"/>
    <sheet name="sledovámí 2021" sheetId="4" r:id="rId2"/>
    <sheet name="sledovámí 2022" sheetId="5" r:id="rId3"/>
    <sheet name="sledovámí 2023)" sheetId="6" r:id="rId4"/>
    <sheet name="list2" sheetId="1" r:id="rId5"/>
    <sheet name="list3" sheetId="2" r:id="rId6"/>
  </sheets>
  <calcPr calcId="152511"/>
</workbook>
</file>

<file path=xl/calcChain.xml><?xml version="1.0" encoding="utf-8"?>
<calcChain xmlns="http://schemas.openxmlformats.org/spreadsheetml/2006/main">
  <c r="F14" i="6" l="1"/>
  <c r="G14" i="6"/>
  <c r="I14" i="6"/>
  <c r="F15" i="6"/>
  <c r="G15" i="6"/>
  <c r="I15" i="6"/>
  <c r="F16" i="6"/>
  <c r="G16" i="6"/>
  <c r="I16" i="6"/>
  <c r="F17" i="6"/>
  <c r="G17" i="6"/>
  <c r="I17" i="6"/>
  <c r="F18" i="6"/>
  <c r="G18" i="6"/>
  <c r="I18" i="6"/>
  <c r="F19" i="6"/>
  <c r="G19" i="6"/>
  <c r="I19" i="6"/>
  <c r="F20" i="6"/>
  <c r="G20" i="6"/>
  <c r="I20" i="6"/>
  <c r="F21" i="6"/>
  <c r="G21" i="6"/>
  <c r="I21" i="6"/>
  <c r="F22" i="6"/>
  <c r="G22" i="6"/>
  <c r="I22" i="6"/>
  <c r="C24" i="6"/>
  <c r="D24" i="6"/>
  <c r="E24" i="6"/>
  <c r="H24" i="6"/>
  <c r="B24" i="6"/>
  <c r="I24" i="6" l="1"/>
  <c r="F24" i="6"/>
  <c r="G24" i="6"/>
  <c r="I22" i="5"/>
  <c r="I21" i="5"/>
  <c r="I20" i="5"/>
  <c r="I19" i="5"/>
  <c r="I18" i="5"/>
  <c r="I17" i="5"/>
  <c r="I16" i="5"/>
  <c r="I15" i="5"/>
  <c r="G22" i="5"/>
  <c r="G21" i="5"/>
  <c r="G20" i="5"/>
  <c r="G19" i="5"/>
  <c r="G18" i="5"/>
  <c r="G17" i="5"/>
  <c r="G16" i="5"/>
  <c r="G15" i="5"/>
  <c r="F24" i="5"/>
  <c r="F22" i="5"/>
  <c r="F21" i="5"/>
  <c r="F20" i="5"/>
  <c r="F19" i="5"/>
  <c r="F18" i="5"/>
  <c r="F17" i="5"/>
  <c r="F16" i="5"/>
  <c r="F15" i="5"/>
  <c r="I14" i="5"/>
  <c r="I24" i="5" s="1"/>
  <c r="G14" i="5"/>
  <c r="G24" i="5" s="1"/>
  <c r="G14" i="4"/>
  <c r="F14" i="5"/>
  <c r="F14" i="4"/>
  <c r="H24" i="5"/>
  <c r="E24" i="5"/>
  <c r="D24" i="5"/>
  <c r="C24" i="5"/>
  <c r="B24" i="5" l="1"/>
  <c r="H26" i="4" l="1"/>
  <c r="E26" i="4"/>
  <c r="D26" i="4"/>
  <c r="C26" i="4"/>
  <c r="B26" i="4"/>
  <c r="I24" i="4"/>
  <c r="G24" i="4"/>
  <c r="F24" i="4"/>
  <c r="I23" i="4"/>
  <c r="G23" i="4"/>
  <c r="F23" i="4"/>
  <c r="I22" i="4"/>
  <c r="G22" i="4"/>
  <c r="F22" i="4"/>
  <c r="I21" i="4"/>
  <c r="G21" i="4"/>
  <c r="F21" i="4"/>
  <c r="I20" i="4"/>
  <c r="G20" i="4"/>
  <c r="F20" i="4"/>
  <c r="I19" i="4"/>
  <c r="G19" i="4"/>
  <c r="F19" i="4"/>
  <c r="I18" i="4"/>
  <c r="G18" i="4"/>
  <c r="F18" i="4"/>
  <c r="I17" i="4"/>
  <c r="F17" i="4"/>
  <c r="I14" i="4"/>
  <c r="I26" i="4" l="1"/>
  <c r="G26" i="4"/>
  <c r="F26" i="4"/>
  <c r="H26" i="3"/>
  <c r="E26" i="3"/>
  <c r="D26" i="3"/>
  <c r="C26" i="3"/>
  <c r="B26" i="3"/>
  <c r="I24" i="3"/>
  <c r="G24" i="3"/>
  <c r="F24" i="3"/>
  <c r="I23" i="3"/>
  <c r="G23" i="3"/>
  <c r="F23" i="3"/>
  <c r="I22" i="3"/>
  <c r="G22" i="3"/>
  <c r="F22" i="3"/>
  <c r="I21" i="3"/>
  <c r="G21" i="3"/>
  <c r="F21" i="3"/>
  <c r="I20" i="3"/>
  <c r="G20" i="3"/>
  <c r="F20" i="3"/>
  <c r="I19" i="3"/>
  <c r="G19" i="3"/>
  <c r="F19" i="3"/>
  <c r="I18" i="3"/>
  <c r="G18" i="3"/>
  <c r="F18" i="3"/>
  <c r="I17" i="3"/>
  <c r="F17" i="3"/>
  <c r="I14" i="3"/>
  <c r="G14" i="3"/>
  <c r="F14" i="3"/>
  <c r="I26" i="3" l="1"/>
  <c r="F26" i="3"/>
  <c r="G26" i="3"/>
</calcChain>
</file>

<file path=xl/sharedStrings.xml><?xml version="1.0" encoding="utf-8"?>
<sst xmlns="http://schemas.openxmlformats.org/spreadsheetml/2006/main" count="153" uniqueCount="36">
  <si>
    <t>Sledování dekubitů v Nemocnici TGM Hodonín, p.o.</t>
  </si>
  <si>
    <t>období :</t>
  </si>
  <si>
    <t>počet</t>
  </si>
  <si>
    <t>počet pac.</t>
  </si>
  <si>
    <t>% pac.</t>
  </si>
  <si>
    <t>% dekubitů</t>
  </si>
  <si>
    <t>oddělení</t>
  </si>
  <si>
    <t>přijatých</t>
  </si>
  <si>
    <t>pacientů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</si>
  <si>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</si>
  <si>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</si>
  <si>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</si>
  <si>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</si>
  <si>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</si>
  <si>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</si>
  <si>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</si>
  <si>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</si>
  <si>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</si>
  <si>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ARO</t>
  </si>
  <si>
    <t>DĚT</t>
  </si>
  <si>
    <t>DĚT JIP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</si>
  <si>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</si>
  <si>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</si>
  <si>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</si>
  <si>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</si>
  <si>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</si>
  <si>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</si>
  <si>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</si>
  <si>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</si>
  <si>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Celkem :</t>
  </si>
  <si>
    <t>l</t>
  </si>
  <si>
    <t>rok 2020</t>
  </si>
  <si>
    <t>rok 2021</t>
  </si>
  <si>
    <t>ARO + NIP</t>
  </si>
  <si>
    <t>rok 2022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</si>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</sst>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 yy"/>
    <numFmt numFmtId="165" formatCode="0.0%"/>
  </numFmts>
  <fonts count="4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Font="1" applyBorder="1" applyAlignment="1">
      <alignment vertical="top"/>
    </xf>
    <xf numFmtId="164" fontId="2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vertical="top"/>
    </xf>
    <xf numFmtId="164" fontId="0" fillId="0" borderId="0" xfId="0" applyNumberForma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65" fontId="0" fillId="0" borderId="16" xfId="0" applyNumberFormat="1" applyBorder="1"/>
    <xf numFmtId="165" fontId="0" fillId="0" borderId="17" xfId="0" applyNumberFormat="1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65" fontId="0" fillId="0" borderId="19" xfId="0" applyNumberFormat="1" applyBorder="1"/>
    <xf numFmtId="165" fontId="0" fillId="0" borderId="21" xfId="0" applyNumberFormat="1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165" fontId="0" fillId="0" borderId="25" xfId="0" applyNumberFormat="1" applyBorder="1"/>
    <xf numFmtId="165" fontId="0" fillId="0" borderId="26" xfId="0" applyNumberFormat="1" applyBorder="1"/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165" fontId="0" fillId="0" borderId="27" xfId="0" applyNumberFormat="1" applyBorder="1"/>
    <xf numFmtId="165" fontId="0" fillId="0" borderId="28" xfId="0" applyNumberFormat="1" applyBorder="1"/>
    <xf numFmtId="165" fontId="0" fillId="0" borderId="1" xfId="0" applyNumberFormat="1" applyBorder="1"/>
    <xf numFmtId="0" fontId="0" fillId="0" borderId="4" xfId="0" applyBorder="1"/>
    <xf numFmtId="0" fontId="0" fillId="0" borderId="29" xfId="0" applyBorder="1"/>
    <xf numFmtId="0" fontId="0" fillId="0" borderId="7" xfId="0" applyBorder="1"/>
    <xf numFmtId="0" fontId="1" fillId="0" borderId="7" xfId="0" applyFont="1" applyBorder="1"/>
    <xf numFmtId="0" fontId="2" fillId="0" borderId="1" xfId="0" applyFont="1" applyBorder="1"/>
    <xf numFmtId="0" fontId="0" fillId="0" borderId="2" xfId="0" applyFont="1" applyBorder="1" applyAlignment="1">
      <alignment vertical="top"/>
    </xf>
    <xf numFmtId="0" fontId="0" fillId="0" borderId="10" xfId="0" applyFont="1" applyBorder="1"/>
    <xf numFmtId="0" fontId="0" fillId="0" borderId="30" xfId="0" applyBorder="1"/>
    <xf numFmtId="0" fontId="0" fillId="0" borderId="12" xfId="0" applyBorder="1"/>
    <xf numFmtId="0" fontId="0" fillId="0" borderId="13" xfId="0" applyFont="1" applyBorder="1"/>
    <xf numFmtId="0" fontId="0" fillId="0" borderId="31" xfId="0" applyBorder="1"/>
    <xf numFmtId="0" fontId="0" fillId="0" borderId="20" xfId="0" applyBorder="1"/>
    <xf numFmtId="0" fontId="0" fillId="0" borderId="32" xfId="0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4" xfId="0" applyFont="1" applyBorder="1"/>
    <xf numFmtId="0" fontId="0" fillId="0" borderId="35" xfId="0" applyBorder="1"/>
    <xf numFmtId="0" fontId="2" fillId="0" borderId="13" xfId="0" applyFont="1" applyFill="1" applyBorder="1"/>
    <xf numFmtId="0" fontId="0" fillId="0" borderId="27" xfId="0" applyFont="1" applyBorder="1"/>
    <xf numFmtId="0" fontId="0" fillId="0" borderId="27" xfId="0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36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11" xfId="0" applyBorder="1"/>
    <xf numFmtId="0" fontId="0" fillId="0" borderId="10" xfId="0" applyBorder="1"/>
    <xf numFmtId="0" fontId="0" fillId="0" borderId="0" xfId="0" applyFont="1" applyBorder="1"/>
    <xf numFmtId="0" fontId="0" fillId="0" borderId="36" xfId="0" applyBorder="1"/>
    <xf numFmtId="9" fontId="0" fillId="0" borderId="20" xfId="0" applyNumberFormat="1" applyBorder="1"/>
    <xf numFmtId="0" fontId="0" fillId="0" borderId="1" xfId="0" applyBorder="1" applyAlignment="1">
      <alignment horizontal="right"/>
    </xf>
    <xf numFmtId="165" fontId="0" fillId="0" borderId="44" xfId="0" applyNumberFormat="1" applyBorder="1"/>
    <xf numFmtId="0" fontId="2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2020'!$B$14:$B$24</c:f>
              <c:numCache>
                <c:formatCode>General</c:formatCode>
                <c:ptCount val="11"/>
                <c:pt idx="0">
                  <c:v>4</c:v>
                </c:pt>
                <c:pt idx="1">
                  <c:v>15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9</c:v>
                </c:pt>
                <c:pt idx="7">
                  <c:v>24</c:v>
                </c:pt>
                <c:pt idx="8">
                  <c:v>23</c:v>
                </c:pt>
                <c:pt idx="9">
                  <c:v>7</c:v>
                </c:pt>
                <c:pt idx="10">
                  <c:v>43</c:v>
                </c:pt>
              </c:numCache>
            </c:numRef>
          </c:val>
        </c:ser>
        <c:ser>
          <c:idx val="1"/>
          <c:order val="1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2020'!$C$14:$C$24</c:f>
              <c:numCache>
                <c:formatCode>General</c:formatCode>
                <c:ptCount val="11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105</c:v>
                </c:pt>
                <c:pt idx="4">
                  <c:v>262</c:v>
                </c:pt>
                <c:pt idx="5">
                  <c:v>250</c:v>
                </c:pt>
                <c:pt idx="6">
                  <c:v>99</c:v>
                </c:pt>
                <c:pt idx="7">
                  <c:v>217</c:v>
                </c:pt>
                <c:pt idx="8">
                  <c:v>147</c:v>
                </c:pt>
                <c:pt idx="9">
                  <c:v>71</c:v>
                </c:pt>
                <c:pt idx="10">
                  <c:v>424</c:v>
                </c:pt>
              </c:numCache>
            </c:numRef>
          </c:val>
        </c:ser>
        <c:ser>
          <c:idx val="2"/>
          <c:order val="2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2020'!$D$14:$D$24</c:f>
              <c:numCache>
                <c:formatCode>General</c:formatCode>
                <c:ptCount val="11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</c:v>
                </c:pt>
                <c:pt idx="5">
                  <c:v>121</c:v>
                </c:pt>
                <c:pt idx="6">
                  <c:v>35</c:v>
                </c:pt>
                <c:pt idx="7">
                  <c:v>27</c:v>
                </c:pt>
                <c:pt idx="8">
                  <c:v>47</c:v>
                </c:pt>
                <c:pt idx="9">
                  <c:v>64</c:v>
                </c:pt>
                <c:pt idx="10">
                  <c:v>203</c:v>
                </c:pt>
              </c:numCache>
            </c:numRef>
          </c:val>
        </c:ser>
        <c:ser>
          <c:idx val="3"/>
          <c:order val="3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2020'!$E$14:$E$24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10</c:v>
                </c:pt>
                <c:pt idx="9">
                  <c:v>6</c:v>
                </c:pt>
                <c:pt idx="10">
                  <c:v>55</c:v>
                </c:pt>
              </c:numCache>
            </c:numRef>
          </c:val>
        </c:ser>
        <c:ser>
          <c:idx val="4"/>
          <c:order val="4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2020'!$F$14:$F$24</c:f>
              <c:numCache>
                <c:formatCode>0.0%</c:formatCode>
                <c:ptCount val="11"/>
                <c:pt idx="0">
                  <c:v>0.11627906976744186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5.7251908396946563E-2</c:v>
                </c:pt>
                <c:pt idx="5">
                  <c:v>5.6000000000000001E-2</c:v>
                </c:pt>
                <c:pt idx="6">
                  <c:v>6.0606060606060608E-2</c:v>
                </c:pt>
                <c:pt idx="7">
                  <c:v>1.3824884792626729E-2</c:v>
                </c:pt>
                <c:pt idx="8">
                  <c:v>6.8027210884353748E-2</c:v>
                </c:pt>
                <c:pt idx="9">
                  <c:v>8.4507042253521125E-2</c:v>
                </c:pt>
                <c:pt idx="10">
                  <c:v>0.12971698113207547</c:v>
                </c:pt>
              </c:numCache>
            </c:numRef>
          </c:val>
        </c:ser>
        <c:ser>
          <c:idx val="5"/>
          <c:order val="5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2020'!$G$14:$G$24</c:f>
              <c:numCache>
                <c:formatCode>0.0%</c:formatCode>
                <c:ptCount val="11"/>
                <c:pt idx="0">
                  <c:v>0.11627906976744186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0.13761467889908258</c:v>
                </c:pt>
                <c:pt idx="5">
                  <c:v>0.11570247933884298</c:v>
                </c:pt>
                <c:pt idx="6">
                  <c:v>0.17142857142857143</c:v>
                </c:pt>
                <c:pt idx="7">
                  <c:v>0.1111111111111111</c:v>
                </c:pt>
                <c:pt idx="8">
                  <c:v>0.21276595744680851</c:v>
                </c:pt>
                <c:pt idx="9">
                  <c:v>9.375E-2</c:v>
                </c:pt>
                <c:pt idx="10">
                  <c:v>0.27093596059113301</c:v>
                </c:pt>
              </c:numCache>
            </c:numRef>
          </c:val>
        </c:ser>
        <c:ser>
          <c:idx val="6"/>
          <c:order val="6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2020'!$H$14:$H$24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40</c:v>
                </c:pt>
              </c:numCache>
            </c:numRef>
          </c:val>
        </c:ser>
        <c:ser>
          <c:idx val="7"/>
          <c:order val="7"/>
          <c:cat>
            <c:strRef>
              <c:f>'sledovámí 2020'!$A$14:$A$24</c:f>
              <c:strCache>
                <c:ptCount val="11"/>
                <c:pt idx="0">
                  <c:v>ARO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2020'!$I$14:$I$24</c:f>
              <c:numCache>
                <c:formatCode>0.0%</c:formatCode>
                <c:ptCount val="11"/>
                <c:pt idx="0">
                  <c:v>4.6511627906976744E-2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1.4084507042253521E-2</c:v>
                </c:pt>
                <c:pt idx="10">
                  <c:v>9.4339622641509441E-2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2021'!$B$14:$B$24</c:f>
              <c:numCache>
                <c:formatCode>General</c:formatCode>
                <c:ptCount val="11"/>
                <c:pt idx="0">
                  <c:v>9</c:v>
                </c:pt>
                <c:pt idx="1">
                  <c:v>15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9</c:v>
                </c:pt>
                <c:pt idx="7">
                  <c:v>24</c:v>
                </c:pt>
                <c:pt idx="8">
                  <c:v>23</c:v>
                </c:pt>
                <c:pt idx="9">
                  <c:v>7</c:v>
                </c:pt>
                <c:pt idx="10">
                  <c:v>43</c:v>
                </c:pt>
              </c:numCache>
            </c:numRef>
          </c:val>
        </c:ser>
        <c:ser>
          <c:idx val="1"/>
          <c:order val="1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2021'!$C$14:$C$24</c:f>
              <c:numCache>
                <c:formatCode>General</c:formatCode>
                <c:ptCount val="11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277</c:v>
                </c:pt>
                <c:pt idx="5">
                  <c:v>271</c:v>
                </c:pt>
                <c:pt idx="6">
                  <c:v>88</c:v>
                </c:pt>
                <c:pt idx="7">
                  <c:v>246</c:v>
                </c:pt>
                <c:pt idx="8">
                  <c:v>148</c:v>
                </c:pt>
                <c:pt idx="9">
                  <c:v>67</c:v>
                </c:pt>
                <c:pt idx="10">
                  <c:v>301</c:v>
                </c:pt>
              </c:numCache>
            </c:numRef>
          </c:val>
        </c:ser>
        <c:ser>
          <c:idx val="2"/>
          <c:order val="2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2021'!$D$14:$D$24</c:f>
              <c:numCache>
                <c:formatCode>General</c:formatCode>
                <c:ptCount val="11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137</c:v>
                </c:pt>
                <c:pt idx="5">
                  <c:v>139</c:v>
                </c:pt>
                <c:pt idx="6">
                  <c:v>31</c:v>
                </c:pt>
                <c:pt idx="7">
                  <c:v>66</c:v>
                </c:pt>
                <c:pt idx="8">
                  <c:v>63</c:v>
                </c:pt>
                <c:pt idx="9">
                  <c:v>60</c:v>
                </c:pt>
                <c:pt idx="10">
                  <c:v>233</c:v>
                </c:pt>
              </c:numCache>
            </c:numRef>
          </c:val>
        </c:ser>
        <c:ser>
          <c:idx val="3"/>
          <c:order val="3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2021'!$E$14:$E$24</c:f>
              <c:numCache>
                <c:formatCode>General</c:formatCode>
                <c:ptCount val="11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</c:v>
                </c:pt>
                <c:pt idx="5">
                  <c:v>25</c:v>
                </c:pt>
                <c:pt idx="6">
                  <c:v>2</c:v>
                </c:pt>
                <c:pt idx="7">
                  <c:v>6</c:v>
                </c:pt>
                <c:pt idx="8">
                  <c:v>18</c:v>
                </c:pt>
                <c:pt idx="9">
                  <c:v>4</c:v>
                </c:pt>
                <c:pt idx="10">
                  <c:v>109</c:v>
                </c:pt>
              </c:numCache>
            </c:numRef>
          </c:val>
        </c:ser>
        <c:ser>
          <c:idx val="4"/>
          <c:order val="4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2021'!$F$14:$F$24</c:f>
              <c:numCache>
                <c:formatCode>0.0%</c:formatCode>
                <c:ptCount val="1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0.11552346570397112</c:v>
                </c:pt>
                <c:pt idx="5">
                  <c:v>9.2250922509225092E-2</c:v>
                </c:pt>
                <c:pt idx="6">
                  <c:v>2.2727272727272728E-2</c:v>
                </c:pt>
                <c:pt idx="7">
                  <c:v>2.4390243902439025E-2</c:v>
                </c:pt>
                <c:pt idx="8">
                  <c:v>0.12162162162162163</c:v>
                </c:pt>
                <c:pt idx="9">
                  <c:v>5.9701492537313432E-2</c:v>
                </c:pt>
                <c:pt idx="10">
                  <c:v>0.36212624584717606</c:v>
                </c:pt>
              </c:numCache>
            </c:numRef>
          </c:val>
        </c:ser>
        <c:ser>
          <c:idx val="5"/>
          <c:order val="5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2021'!$G$14:$G$24</c:f>
              <c:numCache>
                <c:formatCode>0.0%</c:formatCode>
                <c:ptCount val="1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0.23357664233576642</c:v>
                </c:pt>
                <c:pt idx="5">
                  <c:v>0.17985611510791366</c:v>
                </c:pt>
                <c:pt idx="6">
                  <c:v>6.4516129032258063E-2</c:v>
                </c:pt>
                <c:pt idx="7">
                  <c:v>9.0909090909090912E-2</c:v>
                </c:pt>
                <c:pt idx="8">
                  <c:v>0.2857142857142857</c:v>
                </c:pt>
                <c:pt idx="9">
                  <c:v>6.6666666666666666E-2</c:v>
                </c:pt>
                <c:pt idx="10">
                  <c:v>0.46781115879828328</c:v>
                </c:pt>
              </c:numCache>
            </c:numRef>
          </c:val>
        </c:ser>
        <c:ser>
          <c:idx val="6"/>
          <c:order val="6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2021'!$H$14:$H$24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22</c:v>
                </c:pt>
              </c:numCache>
            </c:numRef>
          </c:val>
        </c:ser>
        <c:ser>
          <c:idx val="7"/>
          <c:order val="7"/>
          <c:cat>
            <c:strRef>
              <c:f>'sledovámí 2021'!$A$14:$A$24</c:f>
              <c:strCache>
                <c:ptCount val="11"/>
                <c:pt idx="0">
                  <c:v>ARO + NIP</c:v>
                </c:pt>
                <c:pt idx="1">
                  <c:v>DĚT</c:v>
                </c:pt>
                <c:pt idx="2">
                  <c:v>DĚT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'sledovámí 2021'!$I$14:$I$24</c:f>
              <c:numCache>
                <c:formatCode>0.0%</c:formatCod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2.5830258302583026E-2</c:v>
                </c:pt>
                <c:pt idx="6">
                  <c:v>1.1363636363636364E-2</c:v>
                </c:pt>
                <c:pt idx="7">
                  <c:v>8.130081300813009E-3</c:v>
                </c:pt>
                <c:pt idx="8">
                  <c:v>0</c:v>
                </c:pt>
                <c:pt idx="9">
                  <c:v>2.9850746268656716E-2</c:v>
                </c:pt>
                <c:pt idx="10">
                  <c:v>7.3089700996677748E-2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2022'!$B$14:$B$22</c:f>
              <c:numCache>
                <c:formatCode>General</c:formatCode>
                <c:ptCount val="9"/>
                <c:pt idx="0">
                  <c:v>9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9</c:v>
                </c:pt>
                <c:pt idx="5">
                  <c:v>24</c:v>
                </c:pt>
                <c:pt idx="6">
                  <c:v>23</c:v>
                </c:pt>
                <c:pt idx="7">
                  <c:v>7</c:v>
                </c:pt>
                <c:pt idx="8">
                  <c:v>43</c:v>
                </c:pt>
              </c:numCache>
            </c:numRef>
          </c:val>
        </c:ser>
        <c:ser>
          <c:idx val="1"/>
          <c:order val="1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2022'!$C$14:$C$22</c:f>
              <c:numCache>
                <c:formatCode>General</c:formatCode>
                <c:ptCount val="9"/>
                <c:pt idx="0">
                  <c:v>38</c:v>
                </c:pt>
                <c:pt idx="1">
                  <c:v>81</c:v>
                </c:pt>
                <c:pt idx="2">
                  <c:v>235</c:v>
                </c:pt>
                <c:pt idx="3">
                  <c:v>253</c:v>
                </c:pt>
                <c:pt idx="4">
                  <c:v>81</c:v>
                </c:pt>
                <c:pt idx="5">
                  <c:v>216</c:v>
                </c:pt>
                <c:pt idx="6">
                  <c:v>156</c:v>
                </c:pt>
                <c:pt idx="7">
                  <c:v>78</c:v>
                </c:pt>
                <c:pt idx="8">
                  <c:v>388</c:v>
                </c:pt>
              </c:numCache>
            </c:numRef>
          </c:val>
        </c:ser>
        <c:ser>
          <c:idx val="2"/>
          <c:order val="2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2022'!$D$14:$D$22</c:f>
              <c:numCache>
                <c:formatCode>General</c:formatCode>
                <c:ptCount val="9"/>
                <c:pt idx="0">
                  <c:v>38</c:v>
                </c:pt>
                <c:pt idx="1">
                  <c:v>1</c:v>
                </c:pt>
                <c:pt idx="2">
                  <c:v>95</c:v>
                </c:pt>
                <c:pt idx="3">
                  <c:v>103</c:v>
                </c:pt>
                <c:pt idx="4">
                  <c:v>29</c:v>
                </c:pt>
                <c:pt idx="5">
                  <c:v>54</c:v>
                </c:pt>
                <c:pt idx="6">
                  <c:v>72</c:v>
                </c:pt>
                <c:pt idx="7">
                  <c:v>52</c:v>
                </c:pt>
                <c:pt idx="8">
                  <c:v>317</c:v>
                </c:pt>
              </c:numCache>
            </c:numRef>
          </c:val>
        </c:ser>
        <c:ser>
          <c:idx val="3"/>
          <c:order val="3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2022'!$E$14:$E$22</c:f>
              <c:numCache>
                <c:formatCode>General</c:formatCode>
                <c:ptCount val="9"/>
                <c:pt idx="0">
                  <c:v>12</c:v>
                </c:pt>
                <c:pt idx="1">
                  <c:v>0</c:v>
                </c:pt>
                <c:pt idx="2">
                  <c:v>19</c:v>
                </c:pt>
                <c:pt idx="3">
                  <c:v>24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145</c:v>
                </c:pt>
              </c:numCache>
            </c:numRef>
          </c:val>
        </c:ser>
        <c:ser>
          <c:idx val="4"/>
          <c:order val="4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2022'!$F$14:$F$22</c:f>
              <c:numCache>
                <c:formatCode>0.0%</c:formatCode>
                <c:ptCount val="9"/>
                <c:pt idx="0">
                  <c:v>0.31578947368421051</c:v>
                </c:pt>
                <c:pt idx="1">
                  <c:v>0</c:v>
                </c:pt>
                <c:pt idx="2">
                  <c:v>8.085106382978724E-2</c:v>
                </c:pt>
                <c:pt idx="3">
                  <c:v>9.4861660079051377E-2</c:v>
                </c:pt>
                <c:pt idx="4">
                  <c:v>6.1728395061728392E-2</c:v>
                </c:pt>
                <c:pt idx="5">
                  <c:v>1.8518518518518517E-2</c:v>
                </c:pt>
                <c:pt idx="6">
                  <c:v>3.8461538461538464E-2</c:v>
                </c:pt>
                <c:pt idx="7">
                  <c:v>3.8461538461538464E-2</c:v>
                </c:pt>
                <c:pt idx="8">
                  <c:v>0.37371134020618557</c:v>
                </c:pt>
              </c:numCache>
            </c:numRef>
          </c:val>
        </c:ser>
        <c:ser>
          <c:idx val="5"/>
          <c:order val="5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2022'!$G$14:$G$22</c:f>
              <c:numCache>
                <c:formatCode>0.0%</c:formatCode>
                <c:ptCount val="9"/>
                <c:pt idx="0">
                  <c:v>0.31578947368421051</c:v>
                </c:pt>
                <c:pt idx="1">
                  <c:v>0</c:v>
                </c:pt>
                <c:pt idx="2">
                  <c:v>0.2</c:v>
                </c:pt>
                <c:pt idx="3">
                  <c:v>0.23300970873786409</c:v>
                </c:pt>
                <c:pt idx="4">
                  <c:v>0.17241379310344829</c:v>
                </c:pt>
                <c:pt idx="5">
                  <c:v>7.407407407407407E-2</c:v>
                </c:pt>
                <c:pt idx="6">
                  <c:v>8.3333333333333329E-2</c:v>
                </c:pt>
                <c:pt idx="7">
                  <c:v>5.7692307692307696E-2</c:v>
                </c:pt>
                <c:pt idx="8">
                  <c:v>0.45741324921135645</c:v>
                </c:pt>
              </c:numCache>
            </c:numRef>
          </c:val>
        </c:ser>
        <c:ser>
          <c:idx val="6"/>
          <c:order val="6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2022'!$H$14:$H$22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</c:numCache>
            </c:numRef>
          </c:val>
        </c:ser>
        <c:ser>
          <c:idx val="7"/>
          <c:order val="7"/>
          <c:cat>
            <c:strRef>
              <c:f>'sledovámí 2022'!$A$14:$A$22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'sledovámí 2022'!$I$14:$I$22</c:f>
              <c:numCache>
                <c:formatCode>0.0%</c:formatCode>
                <c:ptCount val="9"/>
                <c:pt idx="0">
                  <c:v>0.18421052631578946</c:v>
                </c:pt>
                <c:pt idx="1">
                  <c:v>0</c:v>
                </c:pt>
                <c:pt idx="2">
                  <c:v>1.276595744680851E-2</c:v>
                </c:pt>
                <c:pt idx="3">
                  <c:v>7.9051383399209481E-3</c:v>
                </c:pt>
                <c:pt idx="4">
                  <c:v>2.4691358024691357E-2</c:v>
                </c:pt>
                <c:pt idx="5">
                  <c:v>5.5555555555555552E-2</c:v>
                </c:pt>
                <c:pt idx="6">
                  <c:v>0</c:v>
                </c:pt>
                <c:pt idx="7">
                  <c:v>0</c:v>
                </c:pt>
                <c:pt idx="8">
                  <c:v>0.1211340206185567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'sledovámí 2023)'!$F$14:$F$22</c:f>
              <c:numCache>
                <c:formatCode>0.0%</c:formatCode>
                <c:ptCount val="9"/>
                <c:pt idx="0">
                  <c:v>0.21052631578947367</c:v>
                </c:pt>
                <c:pt idx="1">
                  <c:v>1.3157894736842105E-2</c:v>
                </c:pt>
                <c:pt idx="2">
                  <c:v>0.1124031007751938</c:v>
                </c:pt>
                <c:pt idx="3">
                  <c:v>9.0909090909090912E-2</c:v>
                </c:pt>
                <c:pt idx="4">
                  <c:v>6.1224489795918366E-2</c:v>
                </c:pt>
                <c:pt idx="5">
                  <c:v>2.564102564102564E-2</c:v>
                </c:pt>
                <c:pt idx="6">
                  <c:v>0.10897435897435898</c:v>
                </c:pt>
                <c:pt idx="7">
                  <c:v>0.10344827586206896</c:v>
                </c:pt>
                <c:pt idx="8">
                  <c:v>0.23830734966592429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104774</xdr:rowOff>
    </xdr:from>
    <xdr:to>
      <xdr:col>8</xdr:col>
      <xdr:colOff>619125</xdr:colOff>
      <xdr:row>43</xdr:row>
      <xdr:rowOff>133349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104774</xdr:rowOff>
    </xdr:from>
    <xdr:to>
      <xdr:col>9</xdr:col>
      <xdr:colOff>19050</xdr:colOff>
      <xdr:row>42</xdr:row>
      <xdr:rowOff>171449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104774</xdr:rowOff>
    </xdr:from>
    <xdr:to>
      <xdr:col>9</xdr:col>
      <xdr:colOff>19050</xdr:colOff>
      <xdr:row>40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25</xdr:row>
      <xdr:rowOff>4761</xdr:rowOff>
    </xdr:from>
    <xdr:to>
      <xdr:col>9</xdr:col>
      <xdr:colOff>9525</xdr:colOff>
      <xdr:row>43</xdr:row>
      <xdr:rowOff>28575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topLeftCell="A13" workbookViewId="0">
      <selection activeCell="A14" sqref="A14:I24"/>
    </sheetView>
  </sheetViews>
  <sheetFormatPr defaultRowHeight="15" x14ac:dyDescent="0.25"/>
  <cols>
    <col min="1" max="1" width="12.140625" customWidth="1"/>
    <col min="2" max="2" width="7.7109375" customWidth="1"/>
    <col min="3" max="3" width="7.42578125" customWidth="1"/>
    <col min="4" max="4" width="7" customWidth="1"/>
    <col min="5" max="5" width="11" bestFit="1" customWidth="1"/>
    <col min="6" max="6" width="11.28515625" customWidth="1"/>
    <col min="7" max="7" width="11" customWidth="1"/>
    <col min="8" max="8" width="7.28515625" customWidth="1"/>
    <col min="9" max="9" width="9.85546875" customWidth="1"/>
  </cols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3" t="s">
        <v>1</v>
      </c>
      <c r="B8" s="4" t="s">
        <v>31</v>
      </c>
      <c r="C8" s="5"/>
      <c r="D8" s="5"/>
      <c r="E8" s="5"/>
      <c r="F8" s="5"/>
      <c r="G8" s="5"/>
      <c r="H8" s="5"/>
      <c r="I8" s="5"/>
    </row>
    <row r="9" spans="1:9" ht="15.75" thickBot="1" x14ac:dyDescent="0.3">
      <c r="A9" s="7"/>
      <c r="B9" s="8"/>
      <c r="C9" s="1"/>
      <c r="D9" s="1"/>
      <c r="E9" s="1"/>
      <c r="F9" s="1"/>
      <c r="G9" s="1"/>
      <c r="H9" s="1"/>
      <c r="I9" s="1"/>
    </row>
    <row r="10" spans="1:9" x14ac:dyDescent="0.25">
      <c r="A10" s="9"/>
      <c r="B10" s="10"/>
      <c r="C10" s="11" t="s">
        <v>2</v>
      </c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2</v>
      </c>
      <c r="I10" s="12" t="s">
        <v>5</v>
      </c>
    </row>
    <row r="11" spans="1:9" x14ac:dyDescent="0.25">
      <c r="A11" s="13" t="s">
        <v>6</v>
      </c>
      <c r="B11" s="14" t="s">
        <v>2</v>
      </c>
      <c r="C11" s="15" t="s">
        <v>7</v>
      </c>
      <c r="D11" s="14" t="s">
        <v>8</v>
      </c>
      <c r="E11" s="14" t="s">
        <v>9</v>
      </c>
      <c r="F11" s="14" t="s">
        <v>9</v>
      </c>
      <c r="G11" s="14" t="s">
        <v>10</v>
      </c>
      <c r="H11" s="14" t="s">
        <v>11</v>
      </c>
      <c r="I11" s="14" t="s">
        <v>12</v>
      </c>
    </row>
    <row r="12" spans="1:9" ht="15.75" thickBot="1" x14ac:dyDescent="0.3">
      <c r="A12" s="16"/>
      <c r="B12" s="17" t="s">
        <v>13</v>
      </c>
      <c r="C12" s="18" t="s">
        <v>8</v>
      </c>
      <c r="D12" s="17" t="s">
        <v>14</v>
      </c>
      <c r="E12" s="17" t="s">
        <v>15</v>
      </c>
      <c r="F12" s="17" t="s">
        <v>15</v>
      </c>
      <c r="G12" s="17" t="s">
        <v>8</v>
      </c>
      <c r="H12" s="17" t="s">
        <v>16</v>
      </c>
      <c r="I12" s="17" t="s">
        <v>17</v>
      </c>
    </row>
    <row r="14" spans="1:9" ht="15.75" thickBot="1" x14ac:dyDescent="0.3">
      <c r="A14" s="19" t="s">
        <v>18</v>
      </c>
      <c r="B14" s="20">
        <v>4</v>
      </c>
      <c r="C14" s="21">
        <v>43</v>
      </c>
      <c r="D14" s="21">
        <v>43</v>
      </c>
      <c r="E14" s="22">
        <v>5</v>
      </c>
      <c r="F14" s="23">
        <f>E14/C14</f>
        <v>0.11627906976744186</v>
      </c>
      <c r="G14" s="23">
        <f>E14/D14</f>
        <v>0.11627906976744186</v>
      </c>
      <c r="H14" s="22">
        <v>2</v>
      </c>
      <c r="I14" s="24">
        <f>H14/C14</f>
        <v>4.6511627906976744E-2</v>
      </c>
    </row>
    <row r="15" spans="1:9" ht="15.75" thickBot="1" x14ac:dyDescent="0.3">
      <c r="A15" s="19" t="s">
        <v>19</v>
      </c>
      <c r="B15" s="25">
        <v>15</v>
      </c>
      <c r="C15" s="26">
        <v>0</v>
      </c>
      <c r="D15" s="26">
        <v>0</v>
      </c>
      <c r="E15" s="27">
        <v>0</v>
      </c>
      <c r="F15" s="28">
        <v>0</v>
      </c>
      <c r="G15" s="28">
        <v>0</v>
      </c>
      <c r="H15" s="27">
        <v>0</v>
      </c>
      <c r="I15" s="29">
        <v>0</v>
      </c>
    </row>
    <row r="16" spans="1:9" ht="15.75" thickBot="1" x14ac:dyDescent="0.3">
      <c r="A16" s="19" t="s">
        <v>20</v>
      </c>
      <c r="B16" s="25">
        <v>4</v>
      </c>
      <c r="C16" s="26">
        <v>0</v>
      </c>
      <c r="D16" s="26">
        <v>0</v>
      </c>
      <c r="E16" s="27">
        <v>0</v>
      </c>
      <c r="F16" s="28">
        <v>0</v>
      </c>
      <c r="G16" s="28">
        <v>0</v>
      </c>
      <c r="H16" s="27">
        <v>0</v>
      </c>
      <c r="I16" s="29">
        <v>0</v>
      </c>
    </row>
    <row r="17" spans="1:9" ht="15.75" thickBot="1" x14ac:dyDescent="0.3">
      <c r="A17" s="19" t="s">
        <v>21</v>
      </c>
      <c r="B17" s="25">
        <v>20</v>
      </c>
      <c r="C17" s="26">
        <v>105</v>
      </c>
      <c r="D17" s="26">
        <v>0</v>
      </c>
      <c r="E17" s="27">
        <v>0</v>
      </c>
      <c r="F17" s="28">
        <f t="shared" ref="F17:F24" si="0">E17/C17</f>
        <v>0</v>
      </c>
      <c r="G17" s="28">
        <v>0</v>
      </c>
      <c r="H17" s="27">
        <v>0</v>
      </c>
      <c r="I17" s="29">
        <f t="shared" ref="I17:I24" si="1">H17/C17</f>
        <v>0</v>
      </c>
    </row>
    <row r="18" spans="1:9" ht="15.75" thickBot="1" x14ac:dyDescent="0.3">
      <c r="A18" s="19" t="s">
        <v>22</v>
      </c>
      <c r="B18" s="25">
        <v>22</v>
      </c>
      <c r="C18" s="26">
        <v>262</v>
      </c>
      <c r="D18" s="26">
        <v>109</v>
      </c>
      <c r="E18" s="27">
        <v>15</v>
      </c>
      <c r="F18" s="28">
        <f t="shared" si="0"/>
        <v>5.7251908396946563E-2</v>
      </c>
      <c r="G18" s="28">
        <f t="shared" ref="G18:G24" si="2">E18/D18</f>
        <v>0.13761467889908258</v>
      </c>
      <c r="H18" s="27">
        <v>0</v>
      </c>
      <c r="I18" s="29">
        <f t="shared" si="1"/>
        <v>0</v>
      </c>
    </row>
    <row r="19" spans="1:9" ht="15.75" thickBot="1" x14ac:dyDescent="0.3">
      <c r="A19" s="19" t="s">
        <v>23</v>
      </c>
      <c r="B19" s="30">
        <v>24</v>
      </c>
      <c r="C19" s="26">
        <v>250</v>
      </c>
      <c r="D19" s="26">
        <v>121</v>
      </c>
      <c r="E19" s="27">
        <v>14</v>
      </c>
      <c r="F19" s="28">
        <f t="shared" si="0"/>
        <v>5.6000000000000001E-2</v>
      </c>
      <c r="G19" s="28">
        <f t="shared" si="2"/>
        <v>0.11570247933884298</v>
      </c>
      <c r="H19" s="27">
        <v>0</v>
      </c>
      <c r="I19" s="29">
        <f t="shared" si="1"/>
        <v>0</v>
      </c>
    </row>
    <row r="20" spans="1:9" ht="15.75" thickBot="1" x14ac:dyDescent="0.3">
      <c r="A20" s="19" t="s">
        <v>24</v>
      </c>
      <c r="B20" s="30">
        <v>9</v>
      </c>
      <c r="C20" s="26">
        <v>99</v>
      </c>
      <c r="D20" s="26">
        <v>35</v>
      </c>
      <c r="E20" s="27">
        <v>6</v>
      </c>
      <c r="F20" s="28">
        <f t="shared" si="0"/>
        <v>6.0606060606060608E-2</v>
      </c>
      <c r="G20" s="28">
        <f t="shared" si="2"/>
        <v>0.17142857142857143</v>
      </c>
      <c r="H20" s="27">
        <v>0</v>
      </c>
      <c r="I20" s="29">
        <f t="shared" si="1"/>
        <v>0</v>
      </c>
    </row>
    <row r="21" spans="1:9" ht="15.75" thickBot="1" x14ac:dyDescent="0.3">
      <c r="A21" s="19" t="s">
        <v>25</v>
      </c>
      <c r="B21" s="30">
        <v>24</v>
      </c>
      <c r="C21" s="26">
        <v>217</v>
      </c>
      <c r="D21" s="26">
        <v>27</v>
      </c>
      <c r="E21" s="27">
        <v>3</v>
      </c>
      <c r="F21" s="28">
        <f t="shared" si="0"/>
        <v>1.3824884792626729E-2</v>
      </c>
      <c r="G21" s="28">
        <f t="shared" si="2"/>
        <v>0.1111111111111111</v>
      </c>
      <c r="H21" s="27">
        <v>0</v>
      </c>
      <c r="I21" s="29">
        <f t="shared" si="1"/>
        <v>0</v>
      </c>
    </row>
    <row r="22" spans="1:9" ht="15.75" thickBot="1" x14ac:dyDescent="0.3">
      <c r="A22" s="19" t="s">
        <v>26</v>
      </c>
      <c r="B22" s="30">
        <v>23</v>
      </c>
      <c r="C22" s="26">
        <v>147</v>
      </c>
      <c r="D22" s="26">
        <v>47</v>
      </c>
      <c r="E22" s="27">
        <v>10</v>
      </c>
      <c r="F22" s="28">
        <f t="shared" si="0"/>
        <v>6.8027210884353748E-2</v>
      </c>
      <c r="G22" s="28">
        <f t="shared" si="2"/>
        <v>0.21276595744680851</v>
      </c>
      <c r="H22" s="27">
        <v>0</v>
      </c>
      <c r="I22" s="29">
        <f t="shared" si="1"/>
        <v>0</v>
      </c>
    </row>
    <row r="23" spans="1:9" ht="15.75" thickBot="1" x14ac:dyDescent="0.3">
      <c r="A23" s="19" t="s">
        <v>27</v>
      </c>
      <c r="B23" s="31">
        <v>7</v>
      </c>
      <c r="C23" s="26">
        <v>71</v>
      </c>
      <c r="D23" s="26">
        <v>64</v>
      </c>
      <c r="E23" s="27">
        <v>6</v>
      </c>
      <c r="F23" s="28">
        <f t="shared" si="0"/>
        <v>8.4507042253521125E-2</v>
      </c>
      <c r="G23" s="28">
        <f t="shared" si="2"/>
        <v>9.375E-2</v>
      </c>
      <c r="H23" s="27">
        <v>1</v>
      </c>
      <c r="I23" s="29">
        <f t="shared" si="1"/>
        <v>1.4084507042253521E-2</v>
      </c>
    </row>
    <row r="24" spans="1:9" ht="15.75" thickBot="1" x14ac:dyDescent="0.3">
      <c r="A24" s="19" t="s">
        <v>28</v>
      </c>
      <c r="B24" s="32">
        <v>43</v>
      </c>
      <c r="C24" s="33">
        <v>424</v>
      </c>
      <c r="D24" s="33">
        <v>203</v>
      </c>
      <c r="E24" s="33">
        <v>55</v>
      </c>
      <c r="F24" s="34">
        <f t="shared" si="0"/>
        <v>0.12971698113207547</v>
      </c>
      <c r="G24" s="34">
        <f t="shared" si="2"/>
        <v>0.27093596059113301</v>
      </c>
      <c r="H24" s="33">
        <v>40</v>
      </c>
      <c r="I24" s="35">
        <f t="shared" si="1"/>
        <v>9.4339622641509441E-2</v>
      </c>
    </row>
    <row r="25" spans="1:9" ht="15.75" thickBot="1" x14ac:dyDescent="0.3">
      <c r="B25" s="36"/>
      <c r="C25" s="36"/>
      <c r="D25" s="36"/>
      <c r="E25" s="36"/>
      <c r="H25" s="36"/>
    </row>
    <row r="26" spans="1:9" ht="15.75" thickBot="1" x14ac:dyDescent="0.3">
      <c r="A26" s="19" t="s">
        <v>29</v>
      </c>
      <c r="B26" s="37">
        <f>SUM(B14:B25)</f>
        <v>195</v>
      </c>
      <c r="C26" s="37">
        <f>SUM(C14:C25)</f>
        <v>1618</v>
      </c>
      <c r="D26" s="37">
        <f>SUM(D14:D24)</f>
        <v>649</v>
      </c>
      <c r="E26" s="37">
        <f>SUM(E14:E24)</f>
        <v>114</v>
      </c>
      <c r="F26" s="38">
        <f>E26/C26</f>
        <v>7.0457354758961685E-2</v>
      </c>
      <c r="G26" s="39">
        <f>E26/D26</f>
        <v>0.17565485362095531</v>
      </c>
      <c r="H26" s="77">
        <f>SUM(H14:H24)</f>
        <v>43</v>
      </c>
      <c r="I26" s="78">
        <f>H26/C26</f>
        <v>2.6576019777503089E-2</v>
      </c>
    </row>
    <row r="27" spans="1:9" x14ac:dyDescent="0.25">
      <c r="E27" s="1"/>
    </row>
    <row r="28" spans="1:9" x14ac:dyDescent="0.25">
      <c r="E28" s="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workbookViewId="0">
      <selection activeCell="I14" sqref="I14"/>
    </sheetView>
  </sheetViews>
  <sheetFormatPr defaultRowHeight="15" x14ac:dyDescent="0.25"/>
  <cols>
    <col min="1" max="1" width="12.140625" customWidth="1"/>
    <col min="2" max="2" width="7.7109375" customWidth="1"/>
    <col min="3" max="3" width="7.42578125" customWidth="1"/>
    <col min="4" max="4" width="7" customWidth="1"/>
    <col min="5" max="5" width="11" bestFit="1" customWidth="1"/>
    <col min="6" max="6" width="11.28515625" customWidth="1"/>
    <col min="7" max="7" width="11" customWidth="1"/>
    <col min="8" max="8" width="7.28515625" customWidth="1"/>
    <col min="9" max="9" width="9.85546875" customWidth="1"/>
  </cols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3" t="s">
        <v>1</v>
      </c>
      <c r="B8" s="4" t="s">
        <v>32</v>
      </c>
      <c r="C8" s="5"/>
      <c r="D8" s="5"/>
      <c r="E8" s="5"/>
      <c r="F8" s="5"/>
      <c r="G8" s="5"/>
      <c r="H8" s="5"/>
      <c r="I8" s="5"/>
    </row>
    <row r="9" spans="1:9" ht="15.75" thickBot="1" x14ac:dyDescent="0.3">
      <c r="A9" s="7"/>
      <c r="B9" s="8"/>
      <c r="C9" s="1"/>
      <c r="D9" s="1"/>
      <c r="E9" s="1"/>
      <c r="F9" s="1"/>
      <c r="G9" s="1"/>
      <c r="H9" s="1"/>
      <c r="I9" s="1"/>
    </row>
    <row r="10" spans="1:9" x14ac:dyDescent="0.25">
      <c r="A10" s="9"/>
      <c r="B10" s="10"/>
      <c r="C10" s="11" t="s">
        <v>2</v>
      </c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2</v>
      </c>
      <c r="I10" s="12" t="s">
        <v>5</v>
      </c>
    </row>
    <row r="11" spans="1:9" x14ac:dyDescent="0.25">
      <c r="A11" s="13" t="s">
        <v>6</v>
      </c>
      <c r="B11" s="14" t="s">
        <v>2</v>
      </c>
      <c r="C11" s="15" t="s">
        <v>7</v>
      </c>
      <c r="D11" s="14" t="s">
        <v>8</v>
      </c>
      <c r="E11" s="14" t="s">
        <v>9</v>
      </c>
      <c r="F11" s="14" t="s">
        <v>9</v>
      </c>
      <c r="G11" s="14" t="s">
        <v>10</v>
      </c>
      <c r="H11" s="14" t="s">
        <v>11</v>
      </c>
      <c r="I11" s="14" t="s">
        <v>12</v>
      </c>
    </row>
    <row r="12" spans="1:9" ht="15.75" thickBot="1" x14ac:dyDescent="0.3">
      <c r="A12" s="16"/>
      <c r="B12" s="17" t="s">
        <v>13</v>
      </c>
      <c r="C12" s="18" t="s">
        <v>8</v>
      </c>
      <c r="D12" s="17" t="s">
        <v>14</v>
      </c>
      <c r="E12" s="17" t="s">
        <v>15</v>
      </c>
      <c r="F12" s="17" t="s">
        <v>15</v>
      </c>
      <c r="G12" s="17" t="s">
        <v>8</v>
      </c>
      <c r="H12" s="17" t="s">
        <v>16</v>
      </c>
      <c r="I12" s="17" t="s">
        <v>17</v>
      </c>
    </row>
    <row r="14" spans="1:9" ht="15.75" thickBot="1" x14ac:dyDescent="0.3">
      <c r="A14" s="19" t="s">
        <v>33</v>
      </c>
      <c r="B14" s="20">
        <v>9</v>
      </c>
      <c r="C14" s="21">
        <v>60</v>
      </c>
      <c r="D14" s="21">
        <v>60</v>
      </c>
      <c r="E14" s="22">
        <v>12</v>
      </c>
      <c r="F14" s="23">
        <f>E14/C14</f>
        <v>0.2</v>
      </c>
      <c r="G14" s="23">
        <f>E14/D14</f>
        <v>0.2</v>
      </c>
      <c r="H14" s="22">
        <v>3</v>
      </c>
      <c r="I14" s="24">
        <f>H14/C14</f>
        <v>0.05</v>
      </c>
    </row>
    <row r="15" spans="1:9" ht="15.75" thickBot="1" x14ac:dyDescent="0.3">
      <c r="A15" s="19" t="s">
        <v>19</v>
      </c>
      <c r="B15" s="25">
        <v>15</v>
      </c>
      <c r="C15" s="26">
        <v>0</v>
      </c>
      <c r="D15" s="26">
        <v>0</v>
      </c>
      <c r="E15" s="27">
        <v>0</v>
      </c>
      <c r="F15" s="28">
        <v>0</v>
      </c>
      <c r="G15" s="28">
        <v>0</v>
      </c>
      <c r="H15" s="27">
        <v>0</v>
      </c>
      <c r="I15" s="29">
        <v>0</v>
      </c>
    </row>
    <row r="16" spans="1:9" ht="15.75" thickBot="1" x14ac:dyDescent="0.3">
      <c r="A16" s="19" t="s">
        <v>20</v>
      </c>
      <c r="B16" s="25">
        <v>4</v>
      </c>
      <c r="C16" s="26">
        <v>0</v>
      </c>
      <c r="D16" s="26">
        <v>0</v>
      </c>
      <c r="E16" s="27">
        <v>0</v>
      </c>
      <c r="F16" s="28">
        <v>0</v>
      </c>
      <c r="G16" s="28">
        <v>0</v>
      </c>
      <c r="H16" s="27">
        <v>0</v>
      </c>
      <c r="I16" s="29">
        <v>0</v>
      </c>
    </row>
    <row r="17" spans="1:9" ht="15.75" thickBot="1" x14ac:dyDescent="0.3">
      <c r="A17" s="19" t="s">
        <v>21</v>
      </c>
      <c r="B17" s="25">
        <v>20</v>
      </c>
      <c r="C17" s="26">
        <v>47</v>
      </c>
      <c r="D17" s="26">
        <v>0</v>
      </c>
      <c r="E17" s="27">
        <v>0</v>
      </c>
      <c r="F17" s="28">
        <f t="shared" ref="F17:F24" si="0">E17/C17</f>
        <v>0</v>
      </c>
      <c r="G17" s="28">
        <v>0</v>
      </c>
      <c r="H17" s="27">
        <v>0</v>
      </c>
      <c r="I17" s="29">
        <f t="shared" ref="I17:I24" si="1">H17/C17</f>
        <v>0</v>
      </c>
    </row>
    <row r="18" spans="1:9" ht="15.75" thickBot="1" x14ac:dyDescent="0.3">
      <c r="A18" s="19" t="s">
        <v>22</v>
      </c>
      <c r="B18" s="25">
        <v>22</v>
      </c>
      <c r="C18" s="26">
        <v>277</v>
      </c>
      <c r="D18" s="26">
        <v>137</v>
      </c>
      <c r="E18" s="27">
        <v>32</v>
      </c>
      <c r="F18" s="28">
        <f t="shared" si="0"/>
        <v>0.11552346570397112</v>
      </c>
      <c r="G18" s="28">
        <f t="shared" ref="G18:G24" si="2">E18/D18</f>
        <v>0.23357664233576642</v>
      </c>
      <c r="H18" s="27">
        <v>0</v>
      </c>
      <c r="I18" s="29">
        <f t="shared" si="1"/>
        <v>0</v>
      </c>
    </row>
    <row r="19" spans="1:9" ht="15.75" thickBot="1" x14ac:dyDescent="0.3">
      <c r="A19" s="19" t="s">
        <v>23</v>
      </c>
      <c r="B19" s="30">
        <v>24</v>
      </c>
      <c r="C19" s="26">
        <v>271</v>
      </c>
      <c r="D19" s="26">
        <v>139</v>
      </c>
      <c r="E19" s="27">
        <v>25</v>
      </c>
      <c r="F19" s="28">
        <f t="shared" si="0"/>
        <v>9.2250922509225092E-2</v>
      </c>
      <c r="G19" s="28">
        <f t="shared" si="2"/>
        <v>0.17985611510791366</v>
      </c>
      <c r="H19" s="27">
        <v>7</v>
      </c>
      <c r="I19" s="29">
        <f t="shared" si="1"/>
        <v>2.5830258302583026E-2</v>
      </c>
    </row>
    <row r="20" spans="1:9" ht="15.75" thickBot="1" x14ac:dyDescent="0.3">
      <c r="A20" s="19" t="s">
        <v>24</v>
      </c>
      <c r="B20" s="30">
        <v>9</v>
      </c>
      <c r="C20" s="26">
        <v>88</v>
      </c>
      <c r="D20" s="26">
        <v>31</v>
      </c>
      <c r="E20" s="27">
        <v>2</v>
      </c>
      <c r="F20" s="28">
        <f t="shared" si="0"/>
        <v>2.2727272727272728E-2</v>
      </c>
      <c r="G20" s="28">
        <f t="shared" si="2"/>
        <v>6.4516129032258063E-2</v>
      </c>
      <c r="H20" s="27">
        <v>1</v>
      </c>
      <c r="I20" s="29">
        <f t="shared" si="1"/>
        <v>1.1363636363636364E-2</v>
      </c>
    </row>
    <row r="21" spans="1:9" ht="15.75" thickBot="1" x14ac:dyDescent="0.3">
      <c r="A21" s="19" t="s">
        <v>25</v>
      </c>
      <c r="B21" s="30">
        <v>24</v>
      </c>
      <c r="C21" s="26">
        <v>246</v>
      </c>
      <c r="D21" s="26">
        <v>66</v>
      </c>
      <c r="E21" s="27">
        <v>6</v>
      </c>
      <c r="F21" s="28">
        <f t="shared" si="0"/>
        <v>2.4390243902439025E-2</v>
      </c>
      <c r="G21" s="28">
        <f t="shared" si="2"/>
        <v>9.0909090909090912E-2</v>
      </c>
      <c r="H21" s="27">
        <v>2</v>
      </c>
      <c r="I21" s="29">
        <f t="shared" si="1"/>
        <v>8.130081300813009E-3</v>
      </c>
    </row>
    <row r="22" spans="1:9" ht="15.75" thickBot="1" x14ac:dyDescent="0.3">
      <c r="A22" s="19" t="s">
        <v>26</v>
      </c>
      <c r="B22" s="30">
        <v>23</v>
      </c>
      <c r="C22" s="26">
        <v>148</v>
      </c>
      <c r="D22" s="26">
        <v>63</v>
      </c>
      <c r="E22" s="27">
        <v>18</v>
      </c>
      <c r="F22" s="28">
        <f t="shared" si="0"/>
        <v>0.12162162162162163</v>
      </c>
      <c r="G22" s="28">
        <f t="shared" si="2"/>
        <v>0.2857142857142857</v>
      </c>
      <c r="H22" s="27">
        <v>0</v>
      </c>
      <c r="I22" s="29">
        <f t="shared" si="1"/>
        <v>0</v>
      </c>
    </row>
    <row r="23" spans="1:9" ht="15.75" thickBot="1" x14ac:dyDescent="0.3">
      <c r="A23" s="19" t="s">
        <v>27</v>
      </c>
      <c r="B23" s="31">
        <v>7</v>
      </c>
      <c r="C23" s="26">
        <v>67</v>
      </c>
      <c r="D23" s="26">
        <v>60</v>
      </c>
      <c r="E23" s="27">
        <v>4</v>
      </c>
      <c r="F23" s="28">
        <f t="shared" si="0"/>
        <v>5.9701492537313432E-2</v>
      </c>
      <c r="G23" s="28">
        <f t="shared" si="2"/>
        <v>6.6666666666666666E-2</v>
      </c>
      <c r="H23" s="27">
        <v>2</v>
      </c>
      <c r="I23" s="29">
        <f t="shared" si="1"/>
        <v>2.9850746268656716E-2</v>
      </c>
    </row>
    <row r="24" spans="1:9" ht="15.75" thickBot="1" x14ac:dyDescent="0.3">
      <c r="A24" s="19" t="s">
        <v>28</v>
      </c>
      <c r="B24" s="32">
        <v>43</v>
      </c>
      <c r="C24" s="33">
        <v>301</v>
      </c>
      <c r="D24" s="33">
        <v>233</v>
      </c>
      <c r="E24" s="33">
        <v>109</v>
      </c>
      <c r="F24" s="34">
        <f t="shared" si="0"/>
        <v>0.36212624584717606</v>
      </c>
      <c r="G24" s="34">
        <f t="shared" si="2"/>
        <v>0.46781115879828328</v>
      </c>
      <c r="H24" s="33">
        <v>22</v>
      </c>
      <c r="I24" s="35">
        <f t="shared" si="1"/>
        <v>7.3089700996677748E-2</v>
      </c>
    </row>
    <row r="25" spans="1:9" ht="15.75" thickBot="1" x14ac:dyDescent="0.3">
      <c r="B25" s="36"/>
      <c r="C25" s="36"/>
      <c r="D25" s="36"/>
      <c r="E25" s="36"/>
      <c r="H25" s="36"/>
    </row>
    <row r="26" spans="1:9" ht="15.75" thickBot="1" x14ac:dyDescent="0.3">
      <c r="A26" s="19" t="s">
        <v>29</v>
      </c>
      <c r="B26" s="37">
        <f>SUM(B14:B25)</f>
        <v>200</v>
      </c>
      <c r="C26" s="37">
        <f>SUM(C14:C25)</f>
        <v>1505</v>
      </c>
      <c r="D26" s="37">
        <f>SUM(D14:D24)</f>
        <v>789</v>
      </c>
      <c r="E26" s="37">
        <f>SUM(E14:E24)</f>
        <v>208</v>
      </c>
      <c r="F26" s="38">
        <f>E26/C26</f>
        <v>0.13820598006644519</v>
      </c>
      <c r="G26" s="39">
        <f>E26/D26</f>
        <v>0.26362484157160965</v>
      </c>
      <c r="H26" s="77">
        <f>SUM(H14:H24)</f>
        <v>37</v>
      </c>
      <c r="I26" s="78">
        <f>H26/C26</f>
        <v>2.4584717607973421E-2</v>
      </c>
    </row>
    <row r="27" spans="1:9" x14ac:dyDescent="0.25">
      <c r="E27" s="1"/>
    </row>
    <row r="28" spans="1:9" x14ac:dyDescent="0.25">
      <c r="E28" s="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workbookViewId="0">
      <selection activeCell="L31" sqref="L31"/>
    </sheetView>
  </sheetViews>
  <sheetFormatPr defaultRowHeight="15" x14ac:dyDescent="0.25"/>
  <cols>
    <col min="1" max="1" width="12.140625" customWidth="1"/>
    <col min="2" max="2" width="7.7109375" customWidth="1"/>
    <col min="3" max="3" width="7.42578125" customWidth="1"/>
    <col min="4" max="4" width="7" customWidth="1"/>
    <col min="5" max="5" width="11" bestFit="1" customWidth="1"/>
    <col min="6" max="6" width="11.28515625" customWidth="1"/>
    <col min="7" max="7" width="11" customWidth="1"/>
    <col min="8" max="8" width="7.28515625" customWidth="1"/>
    <col min="9" max="9" width="9.85546875" customWidth="1"/>
  </cols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3" t="s">
        <v>1</v>
      </c>
      <c r="B8" s="4" t="s">
        <v>34</v>
      </c>
      <c r="C8" s="5"/>
      <c r="D8" s="5"/>
      <c r="E8" s="5"/>
      <c r="F8" s="5"/>
      <c r="G8" s="5"/>
      <c r="H8" s="5"/>
      <c r="I8" s="5"/>
    </row>
    <row r="9" spans="1:9" ht="15.75" thickBot="1" x14ac:dyDescent="0.3">
      <c r="A9" s="7"/>
      <c r="B9" s="8"/>
      <c r="C9" s="1"/>
      <c r="D9" s="1"/>
      <c r="E9" s="1"/>
      <c r="F9" s="1"/>
      <c r="G9" s="1"/>
      <c r="H9" s="1"/>
      <c r="I9" s="1"/>
    </row>
    <row r="10" spans="1:9" x14ac:dyDescent="0.25">
      <c r="A10" s="9"/>
      <c r="B10" s="10"/>
      <c r="C10" s="11" t="s">
        <v>2</v>
      </c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2</v>
      </c>
      <c r="I10" s="12" t="s">
        <v>5</v>
      </c>
    </row>
    <row r="11" spans="1:9" x14ac:dyDescent="0.25">
      <c r="A11" s="13" t="s">
        <v>6</v>
      </c>
      <c r="B11" s="14" t="s">
        <v>2</v>
      </c>
      <c r="C11" s="15" t="s">
        <v>7</v>
      </c>
      <c r="D11" s="14" t="s">
        <v>8</v>
      </c>
      <c r="E11" s="14" t="s">
        <v>9</v>
      </c>
      <c r="F11" s="14" t="s">
        <v>9</v>
      </c>
      <c r="G11" s="14" t="s">
        <v>10</v>
      </c>
      <c r="H11" s="14" t="s">
        <v>11</v>
      </c>
      <c r="I11" s="14" t="s">
        <v>12</v>
      </c>
    </row>
    <row r="12" spans="1:9" ht="15.75" thickBot="1" x14ac:dyDescent="0.3">
      <c r="A12" s="16"/>
      <c r="B12" s="17" t="s">
        <v>13</v>
      </c>
      <c r="C12" s="18" t="s">
        <v>8</v>
      </c>
      <c r="D12" s="17" t="s">
        <v>14</v>
      </c>
      <c r="E12" s="17" t="s">
        <v>15</v>
      </c>
      <c r="F12" s="17" t="s">
        <v>15</v>
      </c>
      <c r="G12" s="17" t="s">
        <v>8</v>
      </c>
      <c r="H12" s="17" t="s">
        <v>16</v>
      </c>
      <c r="I12" s="17" t="s">
        <v>17</v>
      </c>
    </row>
    <row r="14" spans="1:9" ht="15.75" thickBot="1" x14ac:dyDescent="0.3">
      <c r="A14" s="19" t="s">
        <v>33</v>
      </c>
      <c r="B14" s="20">
        <v>9</v>
      </c>
      <c r="C14" s="21">
        <v>38</v>
      </c>
      <c r="D14" s="21">
        <v>38</v>
      </c>
      <c r="E14" s="22">
        <v>12</v>
      </c>
      <c r="F14" s="23">
        <f t="shared" ref="F14:F22" si="0">E14/C14</f>
        <v>0.31578947368421051</v>
      </c>
      <c r="G14" s="23">
        <f t="shared" ref="G14:G22" si="1">E14/D14</f>
        <v>0.31578947368421051</v>
      </c>
      <c r="H14" s="22">
        <v>7</v>
      </c>
      <c r="I14" s="24">
        <f>H14/C14</f>
        <v>0.18421052631578946</v>
      </c>
    </row>
    <row r="15" spans="1:9" ht="15.75" thickBot="1" x14ac:dyDescent="0.3">
      <c r="A15" s="19" t="s">
        <v>21</v>
      </c>
      <c r="B15" s="25">
        <v>20</v>
      </c>
      <c r="C15" s="26">
        <v>81</v>
      </c>
      <c r="D15" s="26">
        <v>1</v>
      </c>
      <c r="E15" s="27">
        <v>0</v>
      </c>
      <c r="F15" s="28">
        <f t="shared" si="0"/>
        <v>0</v>
      </c>
      <c r="G15" s="28">
        <f t="shared" si="1"/>
        <v>0</v>
      </c>
      <c r="H15" s="27">
        <v>0</v>
      </c>
      <c r="I15" s="29">
        <f>H15/C15</f>
        <v>0</v>
      </c>
    </row>
    <row r="16" spans="1:9" ht="15.75" thickBot="1" x14ac:dyDescent="0.3">
      <c r="A16" s="19" t="s">
        <v>22</v>
      </c>
      <c r="B16" s="25">
        <v>22</v>
      </c>
      <c r="C16" s="26">
        <v>235</v>
      </c>
      <c r="D16" s="26">
        <v>95</v>
      </c>
      <c r="E16" s="27">
        <v>19</v>
      </c>
      <c r="F16" s="28">
        <f t="shared" si="0"/>
        <v>8.085106382978724E-2</v>
      </c>
      <c r="G16" s="28">
        <f t="shared" si="1"/>
        <v>0.2</v>
      </c>
      <c r="H16" s="27">
        <v>3</v>
      </c>
      <c r="I16" s="29">
        <f>H16/C16</f>
        <v>1.276595744680851E-2</v>
      </c>
    </row>
    <row r="17" spans="1:9" ht="15.75" thickBot="1" x14ac:dyDescent="0.3">
      <c r="A17" s="19" t="s">
        <v>23</v>
      </c>
      <c r="B17" s="30">
        <v>24</v>
      </c>
      <c r="C17" s="26">
        <v>253</v>
      </c>
      <c r="D17" s="26">
        <v>103</v>
      </c>
      <c r="E17" s="27">
        <v>24</v>
      </c>
      <c r="F17" s="28">
        <f t="shared" si="0"/>
        <v>9.4861660079051377E-2</v>
      </c>
      <c r="G17" s="28">
        <f t="shared" si="1"/>
        <v>0.23300970873786409</v>
      </c>
      <c r="H17" s="27">
        <v>2</v>
      </c>
      <c r="I17" s="29">
        <f>H17/C17</f>
        <v>7.9051383399209481E-3</v>
      </c>
    </row>
    <row r="18" spans="1:9" ht="15.75" thickBot="1" x14ac:dyDescent="0.3">
      <c r="A18" s="19" t="s">
        <v>24</v>
      </c>
      <c r="B18" s="30">
        <v>9</v>
      </c>
      <c r="C18" s="26">
        <v>81</v>
      </c>
      <c r="D18" s="26">
        <v>29</v>
      </c>
      <c r="E18" s="27">
        <v>5</v>
      </c>
      <c r="F18" s="28">
        <f t="shared" si="0"/>
        <v>6.1728395061728392E-2</v>
      </c>
      <c r="G18" s="28">
        <f t="shared" si="1"/>
        <v>0.17241379310344829</v>
      </c>
      <c r="H18" s="27">
        <v>2</v>
      </c>
      <c r="I18" s="29">
        <f>H18/C18</f>
        <v>2.4691358024691357E-2</v>
      </c>
    </row>
    <row r="19" spans="1:9" ht="15.75" thickBot="1" x14ac:dyDescent="0.3">
      <c r="A19" s="19" t="s">
        <v>25</v>
      </c>
      <c r="B19" s="30">
        <v>24</v>
      </c>
      <c r="C19" s="26">
        <v>216</v>
      </c>
      <c r="D19" s="26">
        <v>54</v>
      </c>
      <c r="E19" s="27">
        <v>4</v>
      </c>
      <c r="F19" s="28">
        <f t="shared" si="0"/>
        <v>1.8518518518518517E-2</v>
      </c>
      <c r="G19" s="28">
        <f t="shared" si="1"/>
        <v>7.407407407407407E-2</v>
      </c>
      <c r="H19" s="27">
        <v>3</v>
      </c>
      <c r="I19" s="29">
        <f>H19/D19</f>
        <v>5.5555555555555552E-2</v>
      </c>
    </row>
    <row r="20" spans="1:9" ht="15.75" thickBot="1" x14ac:dyDescent="0.3">
      <c r="A20" s="19" t="s">
        <v>26</v>
      </c>
      <c r="B20" s="30">
        <v>23</v>
      </c>
      <c r="C20" s="26">
        <v>156</v>
      </c>
      <c r="D20" s="26">
        <v>72</v>
      </c>
      <c r="E20" s="27">
        <v>6</v>
      </c>
      <c r="F20" s="28">
        <f t="shared" si="0"/>
        <v>3.8461538461538464E-2</v>
      </c>
      <c r="G20" s="28">
        <f t="shared" si="1"/>
        <v>8.3333333333333329E-2</v>
      </c>
      <c r="H20" s="27">
        <v>0</v>
      </c>
      <c r="I20" s="29">
        <f>H20/C20</f>
        <v>0</v>
      </c>
    </row>
    <row r="21" spans="1:9" ht="15.75" thickBot="1" x14ac:dyDescent="0.3">
      <c r="A21" s="19" t="s">
        <v>27</v>
      </c>
      <c r="B21" s="31">
        <v>7</v>
      </c>
      <c r="C21" s="26">
        <v>78</v>
      </c>
      <c r="D21" s="26">
        <v>52</v>
      </c>
      <c r="E21" s="27">
        <v>3</v>
      </c>
      <c r="F21" s="28">
        <f t="shared" si="0"/>
        <v>3.8461538461538464E-2</v>
      </c>
      <c r="G21" s="28">
        <f t="shared" si="1"/>
        <v>5.7692307692307696E-2</v>
      </c>
      <c r="H21" s="27">
        <v>0</v>
      </c>
      <c r="I21" s="29">
        <f>H21/C21</f>
        <v>0</v>
      </c>
    </row>
    <row r="22" spans="1:9" ht="15.75" thickBot="1" x14ac:dyDescent="0.3">
      <c r="A22" s="19" t="s">
        <v>28</v>
      </c>
      <c r="B22" s="32">
        <v>43</v>
      </c>
      <c r="C22" s="33">
        <v>388</v>
      </c>
      <c r="D22" s="33">
        <v>317</v>
      </c>
      <c r="E22" s="33">
        <v>145</v>
      </c>
      <c r="F22" s="34">
        <f t="shared" si="0"/>
        <v>0.37371134020618557</v>
      </c>
      <c r="G22" s="34">
        <f t="shared" si="1"/>
        <v>0.45741324921135645</v>
      </c>
      <c r="H22" s="33">
        <v>47</v>
      </c>
      <c r="I22" s="35">
        <f>H22/C22</f>
        <v>0.1211340206185567</v>
      </c>
    </row>
    <row r="23" spans="1:9" ht="15.75" thickBot="1" x14ac:dyDescent="0.3">
      <c r="B23" s="36"/>
      <c r="C23" s="36"/>
      <c r="D23" s="36"/>
      <c r="E23" s="36"/>
      <c r="H23" s="36"/>
    </row>
    <row r="24" spans="1:9" ht="15.75" thickBot="1" x14ac:dyDescent="0.3">
      <c r="A24" s="19" t="s">
        <v>29</v>
      </c>
      <c r="B24" s="37">
        <f>SUM(B14:B23)</f>
        <v>181</v>
      </c>
      <c r="C24" s="37">
        <f>SUM(C14:C23)</f>
        <v>1526</v>
      </c>
      <c r="D24" s="37">
        <f>SUM(D14:D23)</f>
        <v>761</v>
      </c>
      <c r="E24" s="37">
        <f>SUM(E14:E23)</f>
        <v>218</v>
      </c>
      <c r="F24" s="38">
        <f>AVERAGE(F14:F23)</f>
        <v>0.11359816981139541</v>
      </c>
      <c r="G24" s="39">
        <f>AVERAGE(G14:G23)</f>
        <v>0.17708065998184386</v>
      </c>
      <c r="H24" s="77">
        <f>SUM(H14:H23)</f>
        <v>64</v>
      </c>
      <c r="I24" s="78">
        <f>AVERAGE(I14:I23)</f>
        <v>4.5140284033480284E-2</v>
      </c>
    </row>
    <row r="25" spans="1:9" x14ac:dyDescent="0.25">
      <c r="E25" s="1"/>
    </row>
    <row r="26" spans="1:9" x14ac:dyDescent="0.25">
      <c r="E26" s="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topLeftCell="A4" workbookViewId="0">
      <selection activeCell="A10" sqref="A10:I43"/>
    </sheetView>
  </sheetViews>
  <sheetFormatPr defaultRowHeight="15" x14ac:dyDescent="0.25"/>
  <cols>
    <col min="1" max="1" width="12.140625" customWidth="1"/>
    <col min="2" max="2" width="7.7109375" customWidth="1"/>
    <col min="3" max="3" width="7.42578125" customWidth="1"/>
    <col min="4" max="4" width="7" customWidth="1"/>
    <col min="5" max="5" width="11" bestFit="1" customWidth="1"/>
    <col min="6" max="6" width="11.28515625" customWidth="1"/>
    <col min="7" max="7" width="11" customWidth="1"/>
    <col min="8" max="8" width="7.28515625" customWidth="1"/>
    <col min="9" max="9" width="9.85546875" customWidth="1"/>
  </cols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3" t="s">
        <v>1</v>
      </c>
      <c r="B8" s="4" t="s">
        <v>35</v>
      </c>
      <c r="C8" s="5"/>
      <c r="D8" s="5"/>
      <c r="E8" s="5"/>
      <c r="F8" s="5"/>
      <c r="G8" s="5"/>
      <c r="H8" s="5"/>
      <c r="I8" s="5"/>
    </row>
    <row r="9" spans="1:9" ht="15.75" thickBot="1" x14ac:dyDescent="0.3">
      <c r="A9" s="7"/>
      <c r="B9" s="8"/>
      <c r="C9" s="1"/>
      <c r="D9" s="1"/>
      <c r="E9" s="1"/>
      <c r="F9" s="1"/>
      <c r="G9" s="1"/>
      <c r="H9" s="1"/>
      <c r="I9" s="1"/>
    </row>
    <row r="10" spans="1:9" x14ac:dyDescent="0.25">
      <c r="A10" s="9"/>
      <c r="B10" s="10"/>
      <c r="C10" s="11" t="s">
        <v>2</v>
      </c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2</v>
      </c>
      <c r="I10" s="12" t="s">
        <v>5</v>
      </c>
    </row>
    <row r="11" spans="1:9" x14ac:dyDescent="0.25">
      <c r="A11" s="13" t="s">
        <v>6</v>
      </c>
      <c r="B11" s="14" t="s">
        <v>2</v>
      </c>
      <c r="C11" s="15" t="s">
        <v>7</v>
      </c>
      <c r="D11" s="14" t="s">
        <v>8</v>
      </c>
      <c r="E11" s="14" t="s">
        <v>9</v>
      </c>
      <c r="F11" s="14" t="s">
        <v>9</v>
      </c>
      <c r="G11" s="14" t="s">
        <v>10</v>
      </c>
      <c r="H11" s="14" t="s">
        <v>11</v>
      </c>
      <c r="I11" s="14" t="s">
        <v>12</v>
      </c>
    </row>
    <row r="12" spans="1:9" ht="15.75" thickBot="1" x14ac:dyDescent="0.3">
      <c r="A12" s="16"/>
      <c r="B12" s="17" t="s">
        <v>13</v>
      </c>
      <c r="C12" s="18" t="s">
        <v>8</v>
      </c>
      <c r="D12" s="17" t="s">
        <v>14</v>
      </c>
      <c r="E12" s="17" t="s">
        <v>15</v>
      </c>
      <c r="F12" s="17" t="s">
        <v>15</v>
      </c>
      <c r="G12" s="17" t="s">
        <v>8</v>
      </c>
      <c r="H12" s="17" t="s">
        <v>16</v>
      </c>
      <c r="I12" s="17" t="s">
        <v>17</v>
      </c>
    </row>
    <row r="14" spans="1:9" ht="15.75" thickBot="1" x14ac:dyDescent="0.3">
      <c r="A14" s="19" t="s">
        <v>33</v>
      </c>
      <c r="B14" s="20">
        <v>9</v>
      </c>
      <c r="C14" s="21">
        <v>38</v>
      </c>
      <c r="D14" s="21">
        <v>38</v>
      </c>
      <c r="E14" s="22">
        <v>8</v>
      </c>
      <c r="F14" s="23">
        <f t="shared" ref="F14:F22" si="0">E14/C14</f>
        <v>0.21052631578947367</v>
      </c>
      <c r="G14" s="23">
        <f t="shared" ref="G14:G22" si="1">E14/D14</f>
        <v>0.21052631578947367</v>
      </c>
      <c r="H14" s="22">
        <v>0</v>
      </c>
      <c r="I14" s="24">
        <f>H14/C14</f>
        <v>0</v>
      </c>
    </row>
    <row r="15" spans="1:9" ht="15.75" thickBot="1" x14ac:dyDescent="0.3">
      <c r="A15" s="19" t="s">
        <v>21</v>
      </c>
      <c r="B15" s="25">
        <v>20</v>
      </c>
      <c r="C15" s="26">
        <v>76</v>
      </c>
      <c r="D15" s="26">
        <v>1</v>
      </c>
      <c r="E15" s="27">
        <v>1</v>
      </c>
      <c r="F15" s="28">
        <f t="shared" si="0"/>
        <v>1.3157894736842105E-2</v>
      </c>
      <c r="G15" s="28">
        <f t="shared" si="1"/>
        <v>1</v>
      </c>
      <c r="H15" s="27">
        <v>0</v>
      </c>
      <c r="I15" s="29">
        <f>H15/C15</f>
        <v>0</v>
      </c>
    </row>
    <row r="16" spans="1:9" ht="15.75" thickBot="1" x14ac:dyDescent="0.3">
      <c r="A16" s="19" t="s">
        <v>22</v>
      </c>
      <c r="B16" s="25">
        <v>22</v>
      </c>
      <c r="C16" s="26">
        <v>258</v>
      </c>
      <c r="D16" s="26">
        <v>90</v>
      </c>
      <c r="E16" s="27">
        <v>29</v>
      </c>
      <c r="F16" s="28">
        <f t="shared" si="0"/>
        <v>0.1124031007751938</v>
      </c>
      <c r="G16" s="28">
        <f t="shared" si="1"/>
        <v>0.32222222222222224</v>
      </c>
      <c r="H16" s="27">
        <v>2</v>
      </c>
      <c r="I16" s="29">
        <f>H16/C16</f>
        <v>7.7519379844961239E-3</v>
      </c>
    </row>
    <row r="17" spans="1:9" ht="15.75" thickBot="1" x14ac:dyDescent="0.3">
      <c r="A17" s="19" t="s">
        <v>23</v>
      </c>
      <c r="B17" s="30">
        <v>24</v>
      </c>
      <c r="C17" s="26">
        <v>242</v>
      </c>
      <c r="D17" s="26">
        <v>155</v>
      </c>
      <c r="E17" s="27">
        <v>22</v>
      </c>
      <c r="F17" s="28">
        <f t="shared" si="0"/>
        <v>9.0909090909090912E-2</v>
      </c>
      <c r="G17" s="28">
        <f t="shared" si="1"/>
        <v>0.14193548387096774</v>
      </c>
      <c r="H17" s="27">
        <v>3</v>
      </c>
      <c r="I17" s="29">
        <f>H17/C17</f>
        <v>1.2396694214876033E-2</v>
      </c>
    </row>
    <row r="18" spans="1:9" ht="15.75" thickBot="1" x14ac:dyDescent="0.3">
      <c r="A18" s="19" t="s">
        <v>24</v>
      </c>
      <c r="B18" s="30">
        <v>9</v>
      </c>
      <c r="C18" s="26">
        <v>98</v>
      </c>
      <c r="D18" s="26">
        <v>36</v>
      </c>
      <c r="E18" s="27">
        <v>6</v>
      </c>
      <c r="F18" s="28">
        <f t="shared" si="0"/>
        <v>6.1224489795918366E-2</v>
      </c>
      <c r="G18" s="28">
        <f t="shared" si="1"/>
        <v>0.16666666666666666</v>
      </c>
      <c r="H18" s="27">
        <v>4</v>
      </c>
      <c r="I18" s="29">
        <f>H18/C18</f>
        <v>4.0816326530612242E-2</v>
      </c>
    </row>
    <row r="19" spans="1:9" ht="15.75" thickBot="1" x14ac:dyDescent="0.3">
      <c r="A19" s="19" t="s">
        <v>25</v>
      </c>
      <c r="B19" s="30">
        <v>24</v>
      </c>
      <c r="C19" s="26">
        <v>195</v>
      </c>
      <c r="D19" s="26">
        <v>48</v>
      </c>
      <c r="E19" s="27">
        <v>5</v>
      </c>
      <c r="F19" s="28">
        <f t="shared" si="0"/>
        <v>2.564102564102564E-2</v>
      </c>
      <c r="G19" s="28">
        <f t="shared" si="1"/>
        <v>0.10416666666666667</v>
      </c>
      <c r="H19" s="27">
        <v>0</v>
      </c>
      <c r="I19" s="29">
        <f>H19/D19</f>
        <v>0</v>
      </c>
    </row>
    <row r="20" spans="1:9" ht="15.75" thickBot="1" x14ac:dyDescent="0.3">
      <c r="A20" s="19" t="s">
        <v>26</v>
      </c>
      <c r="B20" s="30">
        <v>23</v>
      </c>
      <c r="C20" s="26">
        <v>156</v>
      </c>
      <c r="D20" s="26">
        <v>62</v>
      </c>
      <c r="E20" s="27">
        <v>17</v>
      </c>
      <c r="F20" s="28">
        <f t="shared" si="0"/>
        <v>0.10897435897435898</v>
      </c>
      <c r="G20" s="28">
        <f t="shared" si="1"/>
        <v>0.27419354838709675</v>
      </c>
      <c r="H20" s="27">
        <v>0</v>
      </c>
      <c r="I20" s="29">
        <f>H20/C20</f>
        <v>0</v>
      </c>
    </row>
    <row r="21" spans="1:9" ht="15.75" thickBot="1" x14ac:dyDescent="0.3">
      <c r="A21" s="19" t="s">
        <v>27</v>
      </c>
      <c r="B21" s="31">
        <v>7</v>
      </c>
      <c r="C21" s="26">
        <v>58</v>
      </c>
      <c r="D21" s="26">
        <v>47</v>
      </c>
      <c r="E21" s="27">
        <v>6</v>
      </c>
      <c r="F21" s="28">
        <f t="shared" si="0"/>
        <v>0.10344827586206896</v>
      </c>
      <c r="G21" s="28">
        <f t="shared" si="1"/>
        <v>0.1276595744680851</v>
      </c>
      <c r="H21" s="27">
        <v>0</v>
      </c>
      <c r="I21" s="29">
        <f>H21/C21</f>
        <v>0</v>
      </c>
    </row>
    <row r="22" spans="1:9" ht="15.75" thickBot="1" x14ac:dyDescent="0.3">
      <c r="A22" s="19" t="s">
        <v>28</v>
      </c>
      <c r="B22" s="32">
        <v>43</v>
      </c>
      <c r="C22" s="33">
        <v>449</v>
      </c>
      <c r="D22" s="33">
        <v>337</v>
      </c>
      <c r="E22" s="33">
        <v>107</v>
      </c>
      <c r="F22" s="34">
        <f t="shared" si="0"/>
        <v>0.23830734966592429</v>
      </c>
      <c r="G22" s="34">
        <f t="shared" si="1"/>
        <v>0.31750741839762614</v>
      </c>
      <c r="H22" s="33">
        <v>32</v>
      </c>
      <c r="I22" s="35">
        <f>H22/C22</f>
        <v>7.126948775055679E-2</v>
      </c>
    </row>
    <row r="23" spans="1:9" ht="15.75" thickBot="1" x14ac:dyDescent="0.3">
      <c r="B23" s="36"/>
      <c r="C23" s="36"/>
      <c r="D23" s="36"/>
      <c r="E23" s="36"/>
      <c r="H23" s="36"/>
    </row>
    <row r="24" spans="1:9" ht="15.75" thickBot="1" x14ac:dyDescent="0.3">
      <c r="A24" s="19" t="s">
        <v>29</v>
      </c>
      <c r="B24" s="37">
        <f>SUM(B14:B23)</f>
        <v>181</v>
      </c>
      <c r="C24" s="37">
        <f>SUM(C14:C23)</f>
        <v>1570</v>
      </c>
      <c r="D24" s="37">
        <f>SUM(D14:D23)</f>
        <v>814</v>
      </c>
      <c r="E24" s="37">
        <f>SUM(E14:E23)</f>
        <v>201</v>
      </c>
      <c r="F24" s="38">
        <f>AVERAGE(F14:F23)</f>
        <v>0.10717687801665519</v>
      </c>
      <c r="G24" s="39">
        <f>AVERAGE(G14:G23)</f>
        <v>0.29609754405208943</v>
      </c>
      <c r="H24" s="77">
        <f>SUM(H14:H23)</f>
        <v>41</v>
      </c>
      <c r="I24" s="78">
        <f>AVERAGE(I14:I23)</f>
        <v>1.4692716275615688E-2</v>
      </c>
    </row>
    <row r="25" spans="1:9" x14ac:dyDescent="0.25">
      <c r="E25" s="1"/>
    </row>
    <row r="26" spans="1:9" x14ac:dyDescent="0.25">
      <c r="E26" s="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workbookViewId="0">
      <selection activeCell="M20" sqref="M20"/>
    </sheetView>
  </sheetViews>
  <sheetFormatPr defaultRowHeight="15" x14ac:dyDescent="0.25"/>
  <cols>
    <col min="1" max="1" width="12.140625" customWidth="1"/>
    <col min="2" max="2" width="7.7109375" customWidth="1"/>
    <col min="3" max="3" width="7.42578125" customWidth="1"/>
    <col min="4" max="4" width="7" customWidth="1"/>
    <col min="5" max="5" width="11" bestFit="1" customWidth="1"/>
    <col min="6" max="6" width="11.28515625" customWidth="1"/>
    <col min="7" max="7" width="11" customWidth="1"/>
    <col min="8" max="8" width="7.28515625" customWidth="1"/>
    <col min="9" max="9" width="9.85546875" customWidth="1"/>
  </cols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2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3"/>
      <c r="B8" s="4"/>
      <c r="C8" s="5"/>
      <c r="D8" s="5"/>
      <c r="E8" s="5"/>
      <c r="F8" s="5"/>
      <c r="G8" s="5"/>
      <c r="H8" s="5"/>
      <c r="I8" s="5"/>
    </row>
    <row r="9" spans="1:9" ht="15.75" thickBot="1" x14ac:dyDescent="0.3">
      <c r="A9" s="7"/>
      <c r="B9" s="8"/>
      <c r="C9" s="1"/>
      <c r="D9" s="1"/>
      <c r="E9" s="1"/>
      <c r="F9" s="1"/>
      <c r="G9" s="1"/>
      <c r="H9" s="1"/>
      <c r="I9" s="1"/>
    </row>
    <row r="10" spans="1:9" x14ac:dyDescent="0.25">
      <c r="A10" s="9"/>
      <c r="B10" s="10"/>
      <c r="C10" s="11"/>
      <c r="D10" s="12"/>
      <c r="E10" s="12"/>
      <c r="F10" s="12"/>
      <c r="G10" s="12"/>
      <c r="H10" s="12"/>
      <c r="I10" s="12"/>
    </row>
    <row r="11" spans="1:9" x14ac:dyDescent="0.25">
      <c r="A11" s="13"/>
      <c r="B11" s="14"/>
      <c r="C11" s="15"/>
      <c r="D11" s="14"/>
      <c r="E11" s="14"/>
      <c r="F11" s="14"/>
      <c r="G11" s="14"/>
      <c r="H11" s="14"/>
      <c r="I11" s="14"/>
    </row>
    <row r="12" spans="1:9" ht="15.75" thickBot="1" x14ac:dyDescent="0.3">
      <c r="A12" s="16"/>
      <c r="B12" s="17"/>
      <c r="C12" s="18"/>
      <c r="D12" s="17"/>
      <c r="E12" s="17"/>
      <c r="F12" s="17"/>
      <c r="G12" s="17"/>
      <c r="H12" s="17"/>
      <c r="I12" s="17"/>
    </row>
    <row r="14" spans="1:9" ht="15.75" thickBot="1" x14ac:dyDescent="0.3">
      <c r="A14" s="19"/>
      <c r="B14" s="20"/>
      <c r="C14" s="21"/>
      <c r="D14" s="21"/>
      <c r="E14" s="22"/>
      <c r="F14" s="23"/>
      <c r="G14" s="23"/>
      <c r="H14" s="22"/>
      <c r="I14" s="24"/>
    </row>
    <row r="15" spans="1:9" ht="15.75" thickBot="1" x14ac:dyDescent="0.3">
      <c r="A15" s="19"/>
      <c r="B15" s="25"/>
      <c r="C15" s="26"/>
      <c r="D15" s="26"/>
      <c r="E15" s="27"/>
      <c r="F15" s="28"/>
      <c r="G15" s="28"/>
      <c r="H15" s="27"/>
      <c r="I15" s="29"/>
    </row>
    <row r="16" spans="1:9" ht="15.75" thickBot="1" x14ac:dyDescent="0.3">
      <c r="A16" s="19"/>
      <c r="B16" s="25"/>
      <c r="C16" s="26"/>
      <c r="D16" s="26"/>
      <c r="E16" s="27"/>
      <c r="F16" s="28"/>
      <c r="G16" s="28"/>
      <c r="H16" s="27"/>
      <c r="I16" s="29"/>
    </row>
    <row r="17" spans="1:9" ht="15.75" thickBot="1" x14ac:dyDescent="0.3">
      <c r="A17" s="19"/>
      <c r="B17" s="25"/>
      <c r="C17" s="26"/>
      <c r="D17" s="26"/>
      <c r="E17" s="27"/>
      <c r="F17" s="28"/>
      <c r="G17" s="28"/>
      <c r="H17" s="27"/>
      <c r="I17" s="29"/>
    </row>
    <row r="18" spans="1:9" ht="15.75" thickBot="1" x14ac:dyDescent="0.3">
      <c r="A18" s="19"/>
      <c r="B18" s="25"/>
      <c r="C18" s="26"/>
      <c r="D18" s="26"/>
      <c r="E18" s="27"/>
      <c r="F18" s="28"/>
      <c r="G18" s="28"/>
      <c r="H18" s="27"/>
      <c r="I18" s="29"/>
    </row>
    <row r="19" spans="1:9" ht="15.75" thickBot="1" x14ac:dyDescent="0.3">
      <c r="A19" s="19"/>
      <c r="B19" s="30"/>
      <c r="C19" s="26"/>
      <c r="D19" s="26"/>
      <c r="E19" s="27"/>
      <c r="F19" s="28"/>
      <c r="G19" s="28"/>
      <c r="H19" s="27"/>
      <c r="I19" s="29"/>
    </row>
    <row r="20" spans="1:9" ht="15.75" thickBot="1" x14ac:dyDescent="0.3">
      <c r="A20" s="19"/>
      <c r="B20" s="30"/>
      <c r="C20" s="26"/>
      <c r="D20" s="26"/>
      <c r="E20" s="27"/>
      <c r="F20" s="28"/>
      <c r="G20" s="28"/>
      <c r="H20" s="27"/>
      <c r="I20" s="29"/>
    </row>
    <row r="21" spans="1:9" ht="15.75" thickBot="1" x14ac:dyDescent="0.3">
      <c r="A21" s="19"/>
      <c r="B21" s="30"/>
      <c r="C21" s="26"/>
      <c r="D21" s="26"/>
      <c r="E21" s="27"/>
      <c r="F21" s="28"/>
      <c r="G21" s="28"/>
      <c r="H21" s="27"/>
      <c r="I21" s="29"/>
    </row>
    <row r="22" spans="1:9" ht="15.75" thickBot="1" x14ac:dyDescent="0.3">
      <c r="A22" s="19"/>
      <c r="B22" s="30"/>
      <c r="C22" s="26"/>
      <c r="D22" s="26"/>
      <c r="E22" s="27"/>
      <c r="F22" s="28"/>
      <c r="G22" s="28"/>
      <c r="H22" s="27"/>
      <c r="I22" s="29"/>
    </row>
    <row r="23" spans="1:9" ht="15.75" thickBot="1" x14ac:dyDescent="0.3">
      <c r="A23" s="19"/>
      <c r="B23" s="31"/>
      <c r="C23" s="26"/>
      <c r="D23" s="26"/>
      <c r="E23" s="27"/>
      <c r="F23" s="28"/>
      <c r="G23" s="28"/>
      <c r="H23" s="27"/>
      <c r="I23" s="29"/>
    </row>
    <row r="24" spans="1:9" ht="15.75" thickBot="1" x14ac:dyDescent="0.3">
      <c r="A24" s="19"/>
      <c r="B24" s="32"/>
      <c r="C24" s="33"/>
      <c r="D24" s="33"/>
      <c r="E24" s="33"/>
      <c r="F24" s="34"/>
      <c r="G24" s="34"/>
      <c r="H24" s="33"/>
      <c r="I24" s="35"/>
    </row>
    <row r="25" spans="1:9" ht="15.75" thickBot="1" x14ac:dyDescent="0.3">
      <c r="B25" s="36"/>
      <c r="C25" s="36"/>
      <c r="D25" s="36"/>
      <c r="E25" s="36"/>
      <c r="H25" s="36"/>
    </row>
    <row r="26" spans="1:9" ht="15.75" thickBot="1" x14ac:dyDescent="0.3">
      <c r="A26" s="19"/>
      <c r="B26" s="37"/>
      <c r="C26" s="37"/>
      <c r="D26" s="37"/>
      <c r="E26" s="37"/>
      <c r="F26" s="38"/>
      <c r="G26" s="39"/>
      <c r="H26" s="37"/>
      <c r="I26" s="40"/>
    </row>
    <row r="27" spans="1:9" x14ac:dyDescent="0.25">
      <c r="E27" s="1"/>
    </row>
    <row r="28" spans="1:9" x14ac:dyDescent="0.25">
      <c r="E28" s="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N12" sqref="N12"/>
    </sheetView>
  </sheetViews>
  <sheetFormatPr defaultRowHeight="15" x14ac:dyDescent="0.25"/>
  <cols>
    <col min="1" max="1" width="10.7109375" customWidth="1"/>
  </cols>
  <sheetData>
    <row r="1" spans="1:19" x14ac:dyDescent="0.25">
      <c r="A1" s="41"/>
      <c r="B1" s="42"/>
      <c r="C1" s="42"/>
      <c r="D1" s="42"/>
      <c r="E1" s="42"/>
      <c r="F1" s="42"/>
      <c r="G1" s="42"/>
      <c r="H1" s="42"/>
      <c r="I1" s="42"/>
    </row>
    <row r="2" spans="1:19" x14ac:dyDescent="0.25">
      <c r="A2" s="43"/>
      <c r="B2" s="1"/>
      <c r="C2" s="1"/>
      <c r="D2" s="1"/>
      <c r="E2" s="1"/>
      <c r="F2" s="1"/>
      <c r="G2" s="1"/>
      <c r="H2" s="1"/>
      <c r="I2" s="1"/>
    </row>
    <row r="3" spans="1:19" x14ac:dyDescent="0.25">
      <c r="A3" s="43"/>
      <c r="B3" s="1"/>
      <c r="C3" s="1"/>
      <c r="D3" s="1"/>
      <c r="E3" s="1"/>
      <c r="F3" s="1"/>
      <c r="G3" s="1"/>
      <c r="H3" s="1"/>
      <c r="I3" s="1"/>
    </row>
    <row r="4" spans="1:19" x14ac:dyDescent="0.25">
      <c r="A4" s="43" t="s">
        <v>30</v>
      </c>
      <c r="B4" s="1"/>
      <c r="C4" s="1"/>
      <c r="D4" s="1"/>
      <c r="E4" s="1"/>
      <c r="F4" s="1"/>
      <c r="G4" s="1"/>
      <c r="H4" s="1"/>
      <c r="I4" s="1"/>
    </row>
    <row r="5" spans="1:19" ht="15.75" x14ac:dyDescent="0.25">
      <c r="A5" s="44"/>
      <c r="B5" s="1"/>
      <c r="C5" s="1"/>
      <c r="D5" s="1"/>
      <c r="E5" s="1"/>
      <c r="F5" s="1"/>
      <c r="G5" s="1"/>
      <c r="H5" s="1"/>
      <c r="I5" s="1"/>
    </row>
    <row r="6" spans="1:19" ht="1.9" customHeight="1" thickBot="1" x14ac:dyDescent="0.3">
      <c r="A6" s="43"/>
      <c r="B6" s="1"/>
      <c r="C6" s="1"/>
      <c r="D6" s="1"/>
      <c r="E6" s="1"/>
      <c r="F6" s="1"/>
      <c r="G6" s="1"/>
      <c r="H6" s="1"/>
      <c r="I6" s="1"/>
    </row>
    <row r="7" spans="1:19" ht="15.75" thickBot="1" x14ac:dyDescent="0.3">
      <c r="A7" s="3"/>
      <c r="B7" s="4"/>
      <c r="C7" s="5"/>
      <c r="D7" s="5"/>
      <c r="E7" s="5"/>
      <c r="F7" s="5"/>
      <c r="G7" s="5"/>
      <c r="H7" s="5"/>
      <c r="I7" s="5"/>
    </row>
    <row r="8" spans="1:19" ht="15.75" thickBot="1" x14ac:dyDescent="0.3">
      <c r="A8" s="45"/>
      <c r="B8" s="5"/>
      <c r="C8" s="5"/>
      <c r="D8" s="5"/>
      <c r="E8" s="5"/>
      <c r="F8" s="5"/>
      <c r="G8" s="5"/>
      <c r="H8" s="5"/>
      <c r="I8" s="5"/>
    </row>
    <row r="9" spans="1:19" ht="12.75" customHeight="1" thickBot="1" x14ac:dyDescent="0.3">
      <c r="A9" s="79"/>
      <c r="B9" s="80"/>
      <c r="C9" s="46"/>
      <c r="D9" s="46"/>
      <c r="E9" s="42"/>
      <c r="F9" s="42"/>
      <c r="G9" s="41"/>
      <c r="H9" s="42"/>
      <c r="I9" s="42"/>
    </row>
    <row r="10" spans="1:19" ht="12.75" customHeight="1" thickBot="1" x14ac:dyDescent="0.3">
      <c r="A10" s="79"/>
      <c r="B10" s="80"/>
      <c r="C10" s="80"/>
      <c r="D10" s="80"/>
      <c r="E10" s="48"/>
      <c r="F10" s="48"/>
      <c r="G10" s="47"/>
      <c r="H10" s="48"/>
      <c r="I10" s="48"/>
      <c r="O10" s="1"/>
      <c r="P10" s="74"/>
      <c r="Q10" s="1"/>
      <c r="R10" s="1"/>
      <c r="S10" s="1"/>
    </row>
    <row r="11" spans="1:19" ht="15.75" thickBot="1" x14ac:dyDescent="0.3">
      <c r="A11" s="79"/>
      <c r="B11" s="80"/>
      <c r="C11" s="80"/>
      <c r="D11" s="80"/>
      <c r="E11" s="50"/>
      <c r="F11" s="50"/>
      <c r="G11" s="50"/>
      <c r="H11" s="50"/>
      <c r="I11" s="50"/>
      <c r="O11" s="1"/>
      <c r="P11" s="74"/>
      <c r="Q11" s="1"/>
      <c r="R11" s="1"/>
      <c r="S11" s="1"/>
    </row>
    <row r="12" spans="1:19" ht="15.75" thickBot="1" x14ac:dyDescent="0.3">
      <c r="A12" s="19"/>
      <c r="B12" s="51"/>
      <c r="C12" s="52"/>
      <c r="D12" s="52"/>
      <c r="E12" s="52"/>
      <c r="F12" s="52"/>
      <c r="G12" s="52"/>
      <c r="H12" s="52"/>
      <c r="I12" s="52"/>
      <c r="O12" s="1"/>
      <c r="P12" s="74"/>
      <c r="Q12" s="1"/>
      <c r="R12" s="1"/>
      <c r="S12" s="1"/>
    </row>
    <row r="13" spans="1:19" ht="15.75" thickBot="1" x14ac:dyDescent="0.3">
      <c r="A13" s="19"/>
      <c r="B13" s="51"/>
      <c r="C13" s="52"/>
      <c r="D13" s="52"/>
      <c r="E13" s="52"/>
      <c r="F13" s="52"/>
      <c r="G13" s="52"/>
      <c r="H13" s="52"/>
      <c r="I13" s="52"/>
      <c r="O13" s="1"/>
      <c r="P13" s="74"/>
      <c r="Q13" s="1"/>
      <c r="R13" s="1"/>
      <c r="S13" s="1"/>
    </row>
    <row r="14" spans="1:19" ht="15.75" thickBot="1" x14ac:dyDescent="0.3">
      <c r="A14" s="19"/>
      <c r="B14" s="51"/>
      <c r="C14" s="52"/>
      <c r="D14" s="52"/>
      <c r="E14" s="52"/>
      <c r="F14" s="52"/>
      <c r="G14" s="52"/>
      <c r="H14" s="52"/>
      <c r="I14" s="52"/>
      <c r="O14" s="1"/>
      <c r="P14" s="74"/>
      <c r="Q14" s="1"/>
      <c r="R14" s="1"/>
      <c r="S14" s="1"/>
    </row>
    <row r="15" spans="1:19" ht="15.75" thickBot="1" x14ac:dyDescent="0.3">
      <c r="A15" s="19"/>
      <c r="B15" s="51"/>
      <c r="C15" s="52"/>
      <c r="D15" s="52"/>
      <c r="E15" s="52"/>
      <c r="F15" s="76"/>
      <c r="G15" s="76"/>
      <c r="H15" s="52"/>
      <c r="I15" s="76"/>
      <c r="O15" s="1"/>
      <c r="P15" s="74"/>
      <c r="Q15" s="1"/>
      <c r="R15" s="1"/>
      <c r="S15" s="1"/>
    </row>
    <row r="16" spans="1:19" ht="15.75" thickBot="1" x14ac:dyDescent="0.3">
      <c r="A16" s="19"/>
      <c r="B16" s="51"/>
      <c r="C16" s="52"/>
      <c r="D16" s="52"/>
      <c r="E16" s="52"/>
      <c r="F16" s="76"/>
      <c r="G16" s="76"/>
      <c r="H16" s="52"/>
      <c r="I16" s="76"/>
      <c r="O16" s="1"/>
      <c r="P16" s="1"/>
      <c r="Q16" s="1"/>
      <c r="R16" s="1"/>
      <c r="S16" s="1"/>
    </row>
    <row r="17" spans="1:15" ht="15.75" thickBot="1" x14ac:dyDescent="0.3">
      <c r="A17" s="19"/>
      <c r="B17" s="51"/>
      <c r="C17" s="52"/>
      <c r="D17" s="52"/>
      <c r="E17" s="52"/>
      <c r="F17" s="52"/>
      <c r="G17" s="76"/>
      <c r="H17" s="52"/>
      <c r="I17" s="52"/>
    </row>
    <row r="18" spans="1:15" ht="15.75" thickBot="1" x14ac:dyDescent="0.3">
      <c r="A18" s="19"/>
      <c r="B18" s="51"/>
      <c r="C18" s="52"/>
      <c r="D18" s="52"/>
      <c r="E18" s="52"/>
      <c r="F18" s="52"/>
      <c r="G18" s="52"/>
      <c r="H18" s="52"/>
      <c r="I18" s="52"/>
    </row>
    <row r="19" spans="1:15" ht="15.75" thickBot="1" x14ac:dyDescent="0.3">
      <c r="A19" s="19"/>
      <c r="B19" s="53"/>
      <c r="C19" s="54"/>
      <c r="D19" s="54"/>
      <c r="E19" s="54"/>
      <c r="F19" s="54"/>
      <c r="G19" s="54"/>
      <c r="H19" s="54"/>
      <c r="I19" s="52"/>
    </row>
    <row r="20" spans="1:15" ht="15.75" thickBot="1" x14ac:dyDescent="0.3">
      <c r="A20" s="19"/>
      <c r="B20" s="53"/>
      <c r="C20" s="54"/>
      <c r="D20" s="54"/>
      <c r="E20" s="54"/>
      <c r="F20" s="54"/>
      <c r="G20" s="54"/>
      <c r="H20" s="54"/>
      <c r="I20" s="52"/>
    </row>
    <row r="21" spans="1:15" ht="15.75" thickBot="1" x14ac:dyDescent="0.3">
      <c r="A21" s="19"/>
      <c r="B21" s="51"/>
      <c r="C21" s="52"/>
      <c r="D21" s="52"/>
      <c r="E21" s="52"/>
      <c r="F21" s="52"/>
      <c r="G21" s="52"/>
      <c r="H21" s="52"/>
      <c r="I21" s="52"/>
    </row>
    <row r="22" spans="1:15" ht="15.75" thickBot="1" x14ac:dyDescent="0.3">
      <c r="A22" s="19"/>
      <c r="B22" s="55"/>
      <c r="C22" s="56"/>
      <c r="D22" s="57"/>
      <c r="E22" s="56"/>
      <c r="F22" s="56"/>
      <c r="G22" s="56"/>
      <c r="H22" s="56"/>
      <c r="I22" s="58"/>
    </row>
    <row r="23" spans="1:15" ht="15.75" thickBot="1" x14ac:dyDescent="0.3">
      <c r="A23" s="59"/>
      <c r="B23" s="60"/>
      <c r="C23" s="61"/>
      <c r="D23" s="61"/>
      <c r="E23" s="61"/>
      <c r="F23" s="61"/>
      <c r="G23" s="61"/>
      <c r="H23" s="61"/>
      <c r="I23" s="61"/>
    </row>
    <row r="24" spans="1:15" ht="15.75" thickBot="1" x14ac:dyDescent="0.3">
      <c r="E24" s="1"/>
      <c r="F24" s="1"/>
      <c r="G24" s="1"/>
      <c r="H24" s="1"/>
      <c r="I24" s="1"/>
    </row>
    <row r="25" spans="1:15" ht="15.75" thickBot="1" x14ac:dyDescent="0.3">
      <c r="A25" s="45"/>
      <c r="B25" s="5"/>
      <c r="C25" s="5"/>
      <c r="D25" s="5"/>
      <c r="E25" s="1"/>
      <c r="F25" s="1"/>
      <c r="G25" s="1"/>
      <c r="H25" s="1"/>
      <c r="I25" s="1"/>
    </row>
    <row r="26" spans="1:15" ht="15.75" thickBot="1" x14ac:dyDescent="0.3">
      <c r="A26" s="62"/>
      <c r="B26" s="5"/>
      <c r="C26" s="6"/>
      <c r="D26" s="50"/>
      <c r="E26" s="1"/>
      <c r="F26" s="1"/>
      <c r="G26" s="1"/>
      <c r="H26" s="1"/>
      <c r="I26" s="1"/>
    </row>
    <row r="27" spans="1:15" x14ac:dyDescent="0.25">
      <c r="A27" s="75"/>
      <c r="B27" s="65"/>
      <c r="C27" s="66"/>
      <c r="D27" s="67"/>
    </row>
    <row r="28" spans="1:15" x14ac:dyDescent="0.25">
      <c r="A28" s="64"/>
      <c r="B28" s="68"/>
      <c r="C28" s="69"/>
      <c r="D28" s="70"/>
    </row>
    <row r="29" spans="1:15" x14ac:dyDescent="0.25">
      <c r="A29" s="64"/>
      <c r="B29" s="68"/>
      <c r="C29" s="69"/>
      <c r="D29" s="70"/>
    </row>
    <row r="30" spans="1:15" x14ac:dyDescent="0.25">
      <c r="A30" s="64"/>
      <c r="B30" s="68"/>
      <c r="C30" s="69"/>
      <c r="D30" s="70"/>
      <c r="L30" s="74"/>
      <c r="M30" s="1"/>
      <c r="N30" s="1"/>
      <c r="O30" s="1"/>
    </row>
    <row r="31" spans="1:15" x14ac:dyDescent="0.25">
      <c r="A31" s="64"/>
      <c r="B31" s="68"/>
      <c r="C31" s="69"/>
      <c r="D31" s="71"/>
    </row>
    <row r="32" spans="1:15" x14ac:dyDescent="0.25">
      <c r="A32" s="64"/>
      <c r="B32" s="68"/>
      <c r="C32" s="69"/>
      <c r="D32" s="71"/>
    </row>
    <row r="33" spans="1:4" ht="15.75" thickBot="1" x14ac:dyDescent="0.3">
      <c r="A33" s="73"/>
      <c r="B33" s="48"/>
      <c r="C33" s="49"/>
      <c r="D33" s="72"/>
    </row>
    <row r="34" spans="1:4" ht="15.75" thickBot="1" x14ac:dyDescent="0.3">
      <c r="A34" s="63"/>
      <c r="B34" s="5"/>
      <c r="C34" s="5"/>
      <c r="D34" s="50"/>
    </row>
  </sheetData>
  <sheetProtection selectLockedCells="1" selectUnlockedCells="1"/>
  <mergeCells count="4">
    <mergeCell ref="A9:A11"/>
    <mergeCell ref="B9:B11"/>
    <mergeCell ref="C10:C11"/>
    <mergeCell ref="D10:D11"/>
  </mergeCells>
  <pageMargins left="0.7" right="0.7" top="0.78749999999999998" bottom="0.78749999999999998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sledovámí 2020</vt:lpstr>
      <vt:lpstr>sledovámí 2021</vt:lpstr>
      <vt:lpstr>sledovámí 2022</vt:lpstr>
      <vt:lpstr>sledovámí 2023)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</dc:creator>
  <cp:lastModifiedBy>Naděžda Kwašniewská</cp:lastModifiedBy>
  <cp:lastPrinted>2024-01-17T07:22:03Z</cp:lastPrinted>
  <dcterms:created xsi:type="dcterms:W3CDTF">2015-10-20T14:47:16Z</dcterms:created>
  <dcterms:modified xsi:type="dcterms:W3CDTF">2024-01-17T09:12:30Z</dcterms:modified>
</cp:coreProperties>
</file>